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204" activeTab="2"/>
  </bookViews>
  <sheets>
    <sheet name="Лист1" sheetId="1" r:id="rId1"/>
    <sheet name="Лист2" sheetId="2" r:id="rId2"/>
    <sheet name="Лист3" sheetId="3" r:id="rId3"/>
  </sheets>
  <definedNames>
    <definedName name="Print_Area_3">Лист3!$A$1:$M$82</definedName>
    <definedName name="_xlnm.Print_Titles" localSheetId="2">Лист3!$13:$13</definedName>
    <definedName name="_xlnm.Print_Area" localSheetId="2">Лист3!$A$1:$M$102</definedName>
  </definedName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96" i="3" l="1"/>
  <c r="E96" i="3"/>
  <c r="E81" i="3" l="1"/>
  <c r="E78" i="3"/>
  <c r="E76" i="3"/>
  <c r="E72" i="3"/>
  <c r="E70" i="3"/>
  <c r="E69" i="3"/>
  <c r="G67" i="3"/>
  <c r="E67" i="3" s="1"/>
  <c r="E45" i="3"/>
  <c r="E42" i="3"/>
  <c r="E40" i="3"/>
  <c r="E37" i="3"/>
  <c r="E35" i="3"/>
  <c r="E34" i="3"/>
  <c r="E22" i="3"/>
  <c r="J15" i="3"/>
  <c r="I15" i="3"/>
  <c r="H15" i="3"/>
  <c r="F15" i="3"/>
  <c r="G14" i="3"/>
  <c r="F14" i="3"/>
  <c r="E14" i="3" s="1"/>
  <c r="E32" i="3" l="1"/>
</calcChain>
</file>

<file path=xl/sharedStrings.xml><?xml version="1.0" encoding="utf-8"?>
<sst xmlns="http://schemas.openxmlformats.org/spreadsheetml/2006/main" count="179" uniqueCount="81">
  <si>
    <t>к постановлению Главы города</t>
  </si>
  <si>
    <t>« Приложение № 2</t>
  </si>
  <si>
    <t>к муниципальной подпрограмме</t>
  </si>
  <si>
    <t>« Благоустройство территории городского</t>
  </si>
  <si>
    <t>округа Фрязино» на 2015-2019 годы</t>
  </si>
  <si>
    <t>ПЕРЕЧЕНЬ МЕРОПРИЯТИЙ ПОДПРОГРАММЫ</t>
  </si>
  <si>
    <t>«Благоустройство территории городского округа Фрязино» на 2015-2019 годы</t>
  </si>
  <si>
    <t>N   
п/п</t>
  </si>
  <si>
    <t>Мероприятия по          
реализации  
подпрограммы</t>
  </si>
  <si>
    <t>Источники     
Финансирования</t>
  </si>
  <si>
    <t>Срок       
исполнения 
мероприятия</t>
  </si>
  <si>
    <t>Всего (тыс. 
руб.)</t>
  </si>
  <si>
    <t>Объем финансирования по годам (тыс. руб.)</t>
  </si>
  <si>
    <t>Ответственный
за выполнение
мероприятия  
подпрограммы</t>
  </si>
  <si>
    <t>Результаты  
выполнения  
мероприятий 
подпрограммы</t>
  </si>
  <si>
    <t>1.</t>
  </si>
  <si>
    <t>Всего по 
подпрограмме:</t>
  </si>
  <si>
    <t>Средства      
бюджета       
Московской    
Области</t>
  </si>
  <si>
    <t>2015-2019</t>
  </si>
  <si>
    <t>0</t>
  </si>
  <si>
    <t>Средства      
бюджета города Фрязино</t>
  </si>
  <si>
    <t>2.</t>
  </si>
  <si>
    <t>Содержание внутриквартальных дорог</t>
  </si>
  <si>
    <t>Итого</t>
  </si>
  <si>
    <t>Надлежащее содержание и обслуживание внутриквартальных дорог</t>
  </si>
  <si>
    <t>Средства      
федерального  
бюджета</t>
  </si>
  <si>
    <t>Средства      
бюджета       
Московской    
области</t>
  </si>
  <si>
    <t>МБУ «Городское хозяйство»</t>
  </si>
  <si>
    <t>Внебюджетные  
источники</t>
  </si>
  <si>
    <t>3.</t>
  </si>
  <si>
    <t>Ликвидация несанкционированных свалок и уборка мусора с вывозом 500 мЗ</t>
  </si>
  <si>
    <t>Ликвидация мест несанкционированного скопления мусора</t>
  </si>
  <si>
    <t>4.</t>
  </si>
  <si>
    <t>Благоустройство территории городского округа Фрязино</t>
  </si>
  <si>
    <t>Выполнение работ по комплексному благоустройству территории города</t>
  </si>
  <si>
    <t>5.</t>
  </si>
  <si>
    <t>Приобретение специализированной техники для нужд коммунального хозяйства</t>
  </si>
  <si>
    <t>Повышение качества и мобильности уборки городских территорий и внутриквартальных дорог</t>
  </si>
  <si>
    <t>администрация города Фрязино</t>
  </si>
  <si>
    <t>6.</t>
  </si>
  <si>
    <t>Ликвидация несанкционированных свалок и уборка бесхозных территорий с вывозом мусора</t>
  </si>
  <si>
    <t>7.</t>
  </si>
  <si>
    <t>Регулирование численности безнадзорных животных</t>
  </si>
  <si>
    <t>Обеспечение санитарно-эпидемиологического и ветеринарного благополучия, охрана здоровья граждан</t>
  </si>
  <si>
    <t>8.</t>
  </si>
  <si>
    <t>Благоустройство комплекса «Аллея Героев» в городе Фрязино</t>
  </si>
  <si>
    <t>Улучшение внешнего вида объекта, эксплуатационно-технического и эстетического состояния</t>
  </si>
  <si>
    <t>9.</t>
  </si>
  <si>
    <t>Благоустройство комплекса «Парк Победы» в городе Фрязино</t>
  </si>
  <si>
    <t>10.</t>
  </si>
  <si>
    <t>Благоустройство сквера по ул. Ленина «Аллея труда» г.Фрязино</t>
  </si>
  <si>
    <t>11.</t>
  </si>
  <si>
    <t>Строительство контейнерных площадок вблизи садовых некоммерческих товариществ по адресам: разворотный круг по ул. Нахимова, лесной массив за территорией МОУ СОШ № 5, лесной массив за конечной автобусной остановкой по ул. Полевая</t>
  </si>
  <si>
    <t>12.</t>
  </si>
  <si>
    <t>Ремонт проезжей части и парковочных площадок внутридворовой территории в рамках программы 10 % ремонта дворовых территорий</t>
  </si>
  <si>
    <t>Выполнение мероприятий в рамках программы 10 % ремонта дворовых территорий</t>
  </si>
  <si>
    <t>4 865,0</t>
  </si>
  <si>
    <t>13.</t>
  </si>
  <si>
    <t>Уличное освещение</t>
  </si>
  <si>
    <t>Надлежащее содержание, модернизация и обслуживание электрических сетей уличного освещения для их нормального функционирования</t>
  </si>
  <si>
    <t>14.</t>
  </si>
  <si>
    <t>Озеленение</t>
  </si>
  <si>
    <t>Улучшение экологического состояния города</t>
  </si>
  <si>
    <t>15.</t>
  </si>
  <si>
    <t>Обустройство детских игровых площадок в рамках комплексного благоустройства 10% дворовых территорий</t>
  </si>
  <si>
    <t>Обеспеченность обустроенными дворовыми территориями городского округа Фрязино</t>
  </si>
  <si>
    <t>16.</t>
  </si>
  <si>
    <t>Приобретение техники для нужд благоустройства территории г.о. Фрязино</t>
  </si>
  <si>
    <t>Повышение качества и мобильности благоустройства территории города</t>
  </si>
  <si>
    <t>Средства федерального  
бюджета</t>
  </si>
  <si>
    <t>Внебюджетные  
Источники</t>
  </si>
  <si>
    <t>17.</t>
  </si>
  <si>
    <t>Дополнительное обустройство и доукомплектация существующих детских игровых площадок и установка отдельных игровых элементов</t>
  </si>
  <si>
    <t>Приведение в надлежащие состояние существующих детских игровых площадок и доукомплектация существующих</t>
  </si>
  <si>
    <t>18.</t>
  </si>
  <si>
    <t>Приобретение и установка спортивных площадок по адресам: городской округ Фрязино, ул. Школьная, дом 10, городской округ Фрязино, ул. Проспект Мира, дом 18Б</t>
  </si>
  <si>
    <t>Установка на территории города Фрязино спортивных площадок</t>
  </si>
  <si>
    <t>».</t>
  </si>
  <si>
    <t>Приложение  4</t>
  </si>
  <si>
    <t>Внебюджетные   источники</t>
  </si>
  <si>
    <r>
      <t>от _</t>
    </r>
    <r>
      <rPr>
        <u/>
        <sz val="14"/>
        <rFont val="Times New Roman"/>
        <family val="1"/>
        <charset val="204"/>
      </rPr>
      <t>31.10.2016</t>
    </r>
    <r>
      <rPr>
        <sz val="14"/>
        <rFont val="Times New Roman"/>
        <family val="1"/>
        <charset val="204"/>
      </rPr>
      <t>__ № _</t>
    </r>
    <r>
      <rPr>
        <u/>
        <sz val="14"/>
        <rFont val="Times New Roman"/>
        <family val="1"/>
        <charset val="204"/>
      </rPr>
      <t>735</t>
    </r>
    <r>
      <rPr>
        <sz val="14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</si>
</sst>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family val="2"/>
      <charset val="204"/>
    </font>
    <font>
      <sz val="10"/>
      <name val="Arial"/>
      <family val="2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2" borderId="0" xfId="1" applyFill="1"/>
    <xf numFmtId="0" fontId="3" fillId="0" borderId="0" xfId="1" applyFont="1"/>
    <xf numFmtId="0" fontId="4" fillId="0" borderId="0" xfId="1" applyFont="1"/>
    <xf numFmtId="0" fontId="0" fillId="0" borderId="0" xfId="0" applyFill="1"/>
    <xf numFmtId="0" fontId="1" fillId="0" borderId="0" xfId="1" applyFill="1"/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left" vertical="top" wrapText="1"/>
    </xf>
    <xf numFmtId="4" fontId="5" fillId="2" borderId="1" xfId="1" applyNumberFormat="1" applyFont="1" applyFill="1" applyBorder="1" applyAlignment="1">
      <alignment horizontal="left" vertical="top" wrapText="1"/>
    </xf>
    <xf numFmtId="4" fontId="5" fillId="2" borderId="1" xfId="1" applyNumberFormat="1" applyFont="1" applyFill="1" applyBorder="1" applyAlignment="1">
      <alignment horizontal="left" vertical="top"/>
    </xf>
    <xf numFmtId="3" fontId="5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left" vertical="top" wrapText="1"/>
    </xf>
    <xf numFmtId="4" fontId="5" fillId="0" borderId="1" xfId="1" applyNumberFormat="1" applyFont="1" applyBorder="1" applyAlignment="1">
      <alignment horizontal="left" vertical="top" wrapText="1"/>
    </xf>
    <xf numFmtId="1" fontId="5" fillId="2" borderId="1" xfId="1" applyNumberFormat="1" applyFont="1" applyFill="1" applyBorder="1" applyAlignment="1">
      <alignment horizontal="left" vertical="top" wrapText="1"/>
    </xf>
    <xf numFmtId="1" fontId="5" fillId="0" borderId="1" xfId="1" applyNumberFormat="1" applyFont="1" applyFill="1" applyBorder="1" applyAlignment="1">
      <alignment horizontal="left" vertical="top" wrapText="1"/>
    </xf>
    <xf numFmtId="1" fontId="5" fillId="0" borderId="1" xfId="1" applyNumberFormat="1" applyFont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3" fontId="5" fillId="2" borderId="1" xfId="1" applyNumberFormat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/>
    </xf>
    <xf numFmtId="0" fontId="5" fillId="0" borderId="1" xfId="1" applyFont="1" applyFill="1" applyBorder="1" applyAlignment="1">
      <alignment horizontal="left" vertical="top" wrapText="1"/>
    </xf>
    <xf numFmtId="2" fontId="5" fillId="2" borderId="1" xfId="1" applyNumberFormat="1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left" vertical="top" wrapText="1"/>
    </xf>
    <xf numFmtId="0" fontId="5" fillId="0" borderId="4" xfId="1" applyFont="1" applyBorder="1" applyAlignment="1">
      <alignment horizontal="center" wrapText="1"/>
    </xf>
    <xf numFmtId="0" fontId="5" fillId="2" borderId="4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5" xfId="1" applyFont="1" applyBorder="1" applyAlignment="1">
      <alignment horizontal="left" vertical="top" wrapText="1"/>
    </xf>
    <xf numFmtId="4" fontId="5" fillId="2" borderId="5" xfId="1" applyNumberFormat="1" applyFont="1" applyFill="1" applyBorder="1" applyAlignment="1">
      <alignment horizontal="left" vertical="top" wrapText="1"/>
    </xf>
    <xf numFmtId="4" fontId="5" fillId="0" borderId="5" xfId="1" applyNumberFormat="1" applyFont="1" applyFill="1" applyBorder="1" applyAlignment="1">
      <alignment horizontal="left" vertical="top" wrapText="1"/>
    </xf>
    <xf numFmtId="4" fontId="5" fillId="0" borderId="5" xfId="1" applyNumberFormat="1" applyFont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"/>
  <sheetViews>
    <sheetView zoomScaleNormal="100" workbookViewId="0"/>
  </sheetViews>
  <sheetFormatPr defaultRowHeight="12.75" x14ac:dyDescent="0.2"/>
  <cols>
    <col min="1" max="257" width="9" style="1"/>
  </cols>
  <sheetData/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"/>
  <sheetViews>
    <sheetView zoomScaleNormal="100" workbookViewId="0"/>
  </sheetViews>
  <sheetFormatPr defaultRowHeight="12.75" x14ac:dyDescent="0.2"/>
  <cols>
    <col min="1" max="257" width="9" style="1"/>
  </cols>
  <sheetData/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2"/>
  <sheetViews>
    <sheetView tabSelected="1" view="pageBreakPreview" zoomScaleNormal="100" zoomScaleSheetLayoutView="100" workbookViewId="0">
      <selection activeCell="L9" sqref="L9"/>
    </sheetView>
  </sheetViews>
  <sheetFormatPr defaultRowHeight="12.75" x14ac:dyDescent="0.2"/>
  <cols>
    <col min="1" max="1" width="5.42578125" style="1" customWidth="1"/>
    <col min="2" max="2" width="17.42578125" style="1" customWidth="1"/>
    <col min="3" max="3" width="15.5703125" style="1"/>
    <col min="4" max="4" width="13.28515625" style="1"/>
    <col min="5" max="5" width="12.7109375" style="2"/>
    <col min="6" max="6" width="11" style="2"/>
    <col min="7" max="7" width="14.140625" style="2"/>
    <col min="8" max="8" width="11" style="6"/>
    <col min="9" max="9" width="11.28515625" style="2"/>
    <col min="10" max="10" width="10.5703125" style="1"/>
    <col min="11" max="11" width="21.7109375" style="1" customWidth="1"/>
    <col min="12" max="12" width="18" style="1" customWidth="1"/>
    <col min="13" max="13" width="3.28515625" style="1"/>
    <col min="14" max="257" width="9" style="1"/>
  </cols>
  <sheetData>
    <row r="1" spans="1:13" ht="18.75" x14ac:dyDescent="0.2">
      <c r="A1"/>
      <c r="B1"/>
      <c r="C1"/>
      <c r="D1"/>
      <c r="E1"/>
      <c r="F1"/>
      <c r="G1"/>
      <c r="H1" s="5"/>
      <c r="I1" s="35" t="s">
        <v>78</v>
      </c>
      <c r="J1" s="35"/>
      <c r="K1" s="35"/>
      <c r="L1" s="35"/>
      <c r="M1"/>
    </row>
    <row r="2" spans="1:13" ht="18.75" x14ac:dyDescent="0.2">
      <c r="A2"/>
      <c r="B2"/>
      <c r="C2"/>
      <c r="D2"/>
      <c r="E2"/>
      <c r="F2"/>
      <c r="G2"/>
      <c r="H2" s="5"/>
      <c r="I2" s="36" t="s">
        <v>0</v>
      </c>
      <c r="J2" s="36"/>
      <c r="K2" s="36"/>
      <c r="L2" s="36"/>
      <c r="M2"/>
    </row>
    <row r="3" spans="1:13" ht="18.75" x14ac:dyDescent="0.2">
      <c r="A3"/>
      <c r="B3"/>
      <c r="C3"/>
      <c r="D3"/>
      <c r="E3"/>
      <c r="F3"/>
      <c r="G3"/>
      <c r="H3" s="5"/>
      <c r="I3" s="36" t="s">
        <v>80</v>
      </c>
      <c r="J3" s="36"/>
      <c r="K3" s="36"/>
      <c r="L3" s="36"/>
      <c r="M3"/>
    </row>
    <row r="4" spans="1:13" ht="18.75" x14ac:dyDescent="0.2">
      <c r="A4"/>
      <c r="B4"/>
      <c r="C4"/>
      <c r="D4"/>
      <c r="E4"/>
      <c r="F4"/>
      <c r="G4"/>
      <c r="H4" s="5"/>
      <c r="I4" s="35" t="s">
        <v>1</v>
      </c>
      <c r="J4" s="35"/>
      <c r="K4" s="35"/>
      <c r="L4" s="35"/>
      <c r="M4"/>
    </row>
    <row r="5" spans="1:13" ht="18.75" x14ac:dyDescent="0.2">
      <c r="A5"/>
      <c r="B5"/>
      <c r="C5"/>
      <c r="D5"/>
      <c r="E5"/>
      <c r="F5"/>
      <c r="G5"/>
      <c r="H5" s="5"/>
      <c r="I5" s="36" t="s">
        <v>2</v>
      </c>
      <c r="J5" s="36"/>
      <c r="K5" s="36"/>
      <c r="L5" s="36"/>
      <c r="M5"/>
    </row>
    <row r="6" spans="1:13" ht="18.75" x14ac:dyDescent="0.2">
      <c r="A6"/>
      <c r="B6"/>
      <c r="C6"/>
      <c r="D6"/>
      <c r="E6"/>
      <c r="F6"/>
      <c r="G6"/>
      <c r="H6" s="5"/>
      <c r="I6" s="36" t="s">
        <v>3</v>
      </c>
      <c r="J6" s="36"/>
      <c r="K6" s="36"/>
      <c r="L6" s="36"/>
      <c r="M6"/>
    </row>
    <row r="7" spans="1:13" ht="18.75" x14ac:dyDescent="0.2">
      <c r="A7"/>
      <c r="B7"/>
      <c r="C7"/>
      <c r="D7"/>
      <c r="E7"/>
      <c r="F7"/>
      <c r="G7"/>
      <c r="H7" s="5"/>
      <c r="I7" s="36" t="s">
        <v>4</v>
      </c>
      <c r="J7" s="36"/>
      <c r="K7" s="36"/>
      <c r="L7" s="36"/>
      <c r="M7"/>
    </row>
    <row r="8" spans="1:13" ht="18.75" x14ac:dyDescent="0.2">
      <c r="A8"/>
      <c r="B8"/>
      <c r="C8"/>
      <c r="D8"/>
      <c r="E8"/>
      <c r="F8"/>
      <c r="G8"/>
      <c r="H8" s="5"/>
      <c r="I8" s="37"/>
      <c r="J8" s="37"/>
      <c r="K8" s="37"/>
      <c r="L8" s="37"/>
      <c r="M8"/>
    </row>
    <row r="9" spans="1:13" ht="18.75" x14ac:dyDescent="0.3">
      <c r="A9"/>
      <c r="B9" s="38" t="s">
        <v>5</v>
      </c>
      <c r="C9" s="38"/>
      <c r="D9" s="38"/>
      <c r="E9" s="38"/>
      <c r="F9" s="38"/>
      <c r="G9" s="38"/>
      <c r="H9" s="38"/>
      <c r="I9" s="38"/>
      <c r="J9" s="4"/>
      <c r="K9"/>
      <c r="L9"/>
      <c r="M9"/>
    </row>
    <row r="10" spans="1:13" ht="18.75" x14ac:dyDescent="0.2">
      <c r="A10"/>
      <c r="B10" s="39" t="s">
        <v>6</v>
      </c>
      <c r="C10" s="39"/>
      <c r="D10" s="39"/>
      <c r="E10" s="39"/>
      <c r="F10" s="39"/>
      <c r="G10" s="39"/>
      <c r="H10" s="39"/>
      <c r="I10" s="39"/>
      <c r="J10"/>
      <c r="K10"/>
      <c r="L10"/>
      <c r="M10"/>
    </row>
    <row r="11" spans="1:13" ht="13.5" customHeight="1" x14ac:dyDescent="0.2">
      <c r="A11" s="41" t="s">
        <v>7</v>
      </c>
      <c r="B11" s="41" t="s">
        <v>8</v>
      </c>
      <c r="C11" s="41" t="s">
        <v>9</v>
      </c>
      <c r="D11" s="41" t="s">
        <v>10</v>
      </c>
      <c r="E11" s="40" t="s">
        <v>11</v>
      </c>
      <c r="F11" s="40" t="s">
        <v>12</v>
      </c>
      <c r="G11" s="40"/>
      <c r="H11" s="40"/>
      <c r="I11" s="40"/>
      <c r="J11" s="40"/>
      <c r="K11" s="41" t="s">
        <v>13</v>
      </c>
      <c r="L11" s="41" t="s">
        <v>14</v>
      </c>
      <c r="M11"/>
    </row>
    <row r="12" spans="1:13" ht="61.5" customHeight="1" x14ac:dyDescent="0.2">
      <c r="A12" s="41"/>
      <c r="B12" s="41"/>
      <c r="C12" s="41"/>
      <c r="D12" s="41"/>
      <c r="E12" s="40"/>
      <c r="F12" s="7">
        <v>2015</v>
      </c>
      <c r="G12" s="7">
        <v>2016</v>
      </c>
      <c r="H12" s="8">
        <v>2017</v>
      </c>
      <c r="I12" s="7">
        <v>2018</v>
      </c>
      <c r="J12" s="9">
        <v>2019</v>
      </c>
      <c r="K12" s="41"/>
      <c r="L12" s="41"/>
      <c r="M12"/>
    </row>
    <row r="13" spans="1:13" x14ac:dyDescent="0.2">
      <c r="A13" s="10">
        <v>1</v>
      </c>
      <c r="B13" s="10">
        <v>2</v>
      </c>
      <c r="C13" s="28">
        <v>3</v>
      </c>
      <c r="D13" s="28">
        <v>4</v>
      </c>
      <c r="E13" s="29">
        <v>5</v>
      </c>
      <c r="F13" s="29">
        <v>6</v>
      </c>
      <c r="G13" s="29">
        <v>7</v>
      </c>
      <c r="H13" s="30">
        <v>8</v>
      </c>
      <c r="I13" s="29">
        <v>9</v>
      </c>
      <c r="J13" s="28">
        <v>10</v>
      </c>
      <c r="K13" s="28">
        <v>11</v>
      </c>
      <c r="L13" s="10">
        <v>12</v>
      </c>
      <c r="M13"/>
    </row>
    <row r="14" spans="1:13" ht="50.65" customHeight="1" x14ac:dyDescent="0.2">
      <c r="A14" s="42" t="s">
        <v>15</v>
      </c>
      <c r="B14" s="43" t="s">
        <v>16</v>
      </c>
      <c r="C14" s="11" t="s">
        <v>17</v>
      </c>
      <c r="D14" s="44" t="s">
        <v>18</v>
      </c>
      <c r="E14" s="12">
        <f>SUM(F14+G14)</f>
        <v>34047.480000000003</v>
      </c>
      <c r="F14" s="13">
        <f>SUM(F34+F69)</f>
        <v>8221.76</v>
      </c>
      <c r="G14" s="12">
        <f>SUM(G34+G69+G90+G100)</f>
        <v>25825.72</v>
      </c>
      <c r="H14" s="14">
        <v>0</v>
      </c>
      <c r="I14" s="15" t="s">
        <v>19</v>
      </c>
      <c r="J14" s="16">
        <v>0</v>
      </c>
      <c r="K14" s="11"/>
      <c r="L14" s="45"/>
      <c r="M14"/>
    </row>
    <row r="15" spans="1:13" ht="36.75" customHeight="1" x14ac:dyDescent="0.2">
      <c r="A15" s="42"/>
      <c r="B15" s="43"/>
      <c r="C15" s="11" t="s">
        <v>20</v>
      </c>
      <c r="D15" s="44"/>
      <c r="E15" s="12">
        <v>403395.49</v>
      </c>
      <c r="F15" s="12">
        <f>SUM(F20+F25+F30+F35+F40+F45+F50+F55+F60+F70+F72+F81)</f>
        <v>54543.876000000004</v>
      </c>
      <c r="G15" s="12">
        <v>162739.10999999999</v>
      </c>
      <c r="H15" s="17">
        <f>SUM(H17+H25+H30+H40+H45+H70+H76+H81)</f>
        <v>60340</v>
      </c>
      <c r="I15" s="12">
        <f>SUM(I17+I25+I30+I40+I70+I45+I76+I81)</f>
        <v>62240</v>
      </c>
      <c r="J15" s="18">
        <f>SUM(J20+J25+J30+J40+J45+J70+J76+J81)</f>
        <v>63532.5</v>
      </c>
      <c r="K15" s="11"/>
      <c r="L15" s="45"/>
      <c r="M15"/>
    </row>
    <row r="16" spans="1:13" ht="24.75" customHeight="1" x14ac:dyDescent="0.2">
      <c r="A16" s="42"/>
      <c r="B16" s="43"/>
      <c r="C16" s="11" t="s">
        <v>79</v>
      </c>
      <c r="D16" s="44"/>
      <c r="E16" s="12">
        <v>500</v>
      </c>
      <c r="F16" s="12">
        <v>500</v>
      </c>
      <c r="G16" s="19">
        <v>0</v>
      </c>
      <c r="H16" s="20">
        <v>0</v>
      </c>
      <c r="I16" s="19">
        <v>0</v>
      </c>
      <c r="J16" s="21">
        <v>0</v>
      </c>
      <c r="K16" s="11"/>
      <c r="L16" s="45"/>
      <c r="M16"/>
    </row>
    <row r="17" spans="1:13" ht="15.75" customHeight="1" x14ac:dyDescent="0.2">
      <c r="A17" s="42" t="s">
        <v>21</v>
      </c>
      <c r="B17" s="44" t="s">
        <v>22</v>
      </c>
      <c r="C17" s="31" t="s">
        <v>23</v>
      </c>
      <c r="D17" s="31"/>
      <c r="E17" s="32">
        <v>98193.74</v>
      </c>
      <c r="F17" s="32">
        <v>15332.736000000001</v>
      </c>
      <c r="G17" s="32">
        <v>18551</v>
      </c>
      <c r="H17" s="33">
        <v>25810</v>
      </c>
      <c r="I17" s="32">
        <v>19000</v>
      </c>
      <c r="J17" s="34">
        <v>19500</v>
      </c>
      <c r="K17" s="31"/>
      <c r="L17" s="44" t="s">
        <v>24</v>
      </c>
      <c r="M17"/>
    </row>
    <row r="18" spans="1:13" ht="36.75" customHeight="1" x14ac:dyDescent="0.2">
      <c r="A18" s="42"/>
      <c r="B18" s="44"/>
      <c r="C18" s="11" t="s">
        <v>25</v>
      </c>
      <c r="D18" s="11"/>
      <c r="E18" s="22">
        <v>0</v>
      </c>
      <c r="F18" s="22">
        <v>0</v>
      </c>
      <c r="G18" s="23">
        <v>0</v>
      </c>
      <c r="H18" s="14">
        <v>0</v>
      </c>
      <c r="I18" s="23">
        <v>0</v>
      </c>
      <c r="J18" s="16">
        <v>0</v>
      </c>
      <c r="K18" s="11"/>
      <c r="L18" s="44"/>
      <c r="M18"/>
    </row>
    <row r="19" spans="1:13" ht="48" x14ac:dyDescent="0.2">
      <c r="A19" s="42"/>
      <c r="B19" s="44"/>
      <c r="C19" s="11" t="s">
        <v>26</v>
      </c>
      <c r="D19" s="11"/>
      <c r="E19" s="22">
        <v>0</v>
      </c>
      <c r="F19" s="22">
        <v>0</v>
      </c>
      <c r="G19" s="23">
        <v>0</v>
      </c>
      <c r="H19" s="14">
        <v>0</v>
      </c>
      <c r="I19" s="23">
        <v>0</v>
      </c>
      <c r="J19" s="16">
        <v>0</v>
      </c>
      <c r="K19" s="11"/>
      <c r="L19" s="44"/>
      <c r="M19"/>
    </row>
    <row r="20" spans="1:13" ht="36" x14ac:dyDescent="0.2">
      <c r="A20" s="42"/>
      <c r="B20" s="44"/>
      <c r="C20" s="11" t="s">
        <v>20</v>
      </c>
      <c r="D20" s="11"/>
      <c r="E20" s="12">
        <v>98193.74</v>
      </c>
      <c r="F20" s="12">
        <v>15332.736000000001</v>
      </c>
      <c r="G20" s="12">
        <v>18551</v>
      </c>
      <c r="H20" s="17">
        <v>25810</v>
      </c>
      <c r="I20" s="12">
        <v>19000</v>
      </c>
      <c r="J20" s="18">
        <v>19500</v>
      </c>
      <c r="K20" s="11" t="s">
        <v>27</v>
      </c>
      <c r="L20" s="44"/>
      <c r="M20"/>
    </row>
    <row r="21" spans="1:13" ht="24" x14ac:dyDescent="0.2">
      <c r="A21" s="42"/>
      <c r="B21" s="44"/>
      <c r="C21" s="11" t="s">
        <v>28</v>
      </c>
      <c r="D21" s="11"/>
      <c r="E21" s="22">
        <v>0</v>
      </c>
      <c r="F21" s="22">
        <v>0</v>
      </c>
      <c r="G21" s="22">
        <v>0</v>
      </c>
      <c r="H21" s="14">
        <v>0</v>
      </c>
      <c r="I21" s="23">
        <v>0</v>
      </c>
      <c r="J21" s="16">
        <v>0</v>
      </c>
      <c r="K21" s="18"/>
      <c r="L21" s="44"/>
      <c r="M21"/>
    </row>
    <row r="22" spans="1:13" ht="13.5" customHeight="1" x14ac:dyDescent="0.2">
      <c r="A22" s="44" t="s">
        <v>29</v>
      </c>
      <c r="B22" s="44" t="s">
        <v>30</v>
      </c>
      <c r="C22" s="11" t="s">
        <v>23</v>
      </c>
      <c r="D22" s="11"/>
      <c r="E22" s="12">
        <f>SUM(F22+G22+H22+I22+J22)</f>
        <v>1510</v>
      </c>
      <c r="F22" s="12">
        <v>200</v>
      </c>
      <c r="G22" s="12">
        <v>260</v>
      </c>
      <c r="H22" s="17">
        <v>300</v>
      </c>
      <c r="I22" s="12">
        <v>350</v>
      </c>
      <c r="J22" s="18">
        <v>400</v>
      </c>
      <c r="K22" s="11"/>
      <c r="L22" s="44" t="s">
        <v>31</v>
      </c>
      <c r="M22"/>
    </row>
    <row r="23" spans="1:13" ht="36" x14ac:dyDescent="0.2">
      <c r="A23" s="44"/>
      <c r="B23" s="44"/>
      <c r="C23" s="11" t="s">
        <v>25</v>
      </c>
      <c r="D23" s="11"/>
      <c r="E23" s="22">
        <v>0</v>
      </c>
      <c r="F23" s="22">
        <v>0</v>
      </c>
      <c r="G23" s="23">
        <v>0</v>
      </c>
      <c r="H23" s="14">
        <v>0</v>
      </c>
      <c r="I23" s="23">
        <v>0</v>
      </c>
      <c r="J23" s="16">
        <v>0</v>
      </c>
      <c r="K23" s="11"/>
      <c r="L23" s="44"/>
      <c r="M23"/>
    </row>
    <row r="24" spans="1:13" ht="48" x14ac:dyDescent="0.2">
      <c r="A24" s="44"/>
      <c r="B24" s="44"/>
      <c r="C24" s="11" t="s">
        <v>26</v>
      </c>
      <c r="D24" s="11"/>
      <c r="E24" s="22">
        <v>0</v>
      </c>
      <c r="F24" s="22">
        <v>0</v>
      </c>
      <c r="G24" s="23">
        <v>0</v>
      </c>
      <c r="H24" s="14">
        <v>0</v>
      </c>
      <c r="I24" s="23">
        <v>0</v>
      </c>
      <c r="J24" s="16">
        <v>0</v>
      </c>
      <c r="K24" s="11"/>
      <c r="L24" s="44"/>
      <c r="M24"/>
    </row>
    <row r="25" spans="1:13" ht="36" x14ac:dyDescent="0.2">
      <c r="A25" s="44"/>
      <c r="B25" s="44"/>
      <c r="C25" s="11" t="s">
        <v>20</v>
      </c>
      <c r="D25" s="11"/>
      <c r="E25" s="12">
        <v>1510</v>
      </c>
      <c r="F25" s="12">
        <v>200</v>
      </c>
      <c r="G25" s="12">
        <v>260</v>
      </c>
      <c r="H25" s="17">
        <v>300</v>
      </c>
      <c r="I25" s="12">
        <v>350</v>
      </c>
      <c r="J25" s="18">
        <v>400</v>
      </c>
      <c r="K25" s="11" t="s">
        <v>27</v>
      </c>
      <c r="L25" s="44"/>
      <c r="M25"/>
    </row>
    <row r="26" spans="1:13" ht="24" x14ac:dyDescent="0.2">
      <c r="A26" s="44"/>
      <c r="B26" s="44"/>
      <c r="C26" s="11" t="s">
        <v>28</v>
      </c>
      <c r="D26" s="11"/>
      <c r="E26" s="22">
        <v>0</v>
      </c>
      <c r="F26" s="22">
        <v>0</v>
      </c>
      <c r="G26" s="23">
        <v>0</v>
      </c>
      <c r="H26" s="14">
        <v>0</v>
      </c>
      <c r="I26" s="23">
        <v>0</v>
      </c>
      <c r="J26" s="16">
        <v>0</v>
      </c>
      <c r="K26" s="11"/>
      <c r="L26" s="44"/>
      <c r="M26"/>
    </row>
    <row r="27" spans="1:13" ht="13.5" customHeight="1" x14ac:dyDescent="0.2">
      <c r="A27" s="46" t="s">
        <v>32</v>
      </c>
      <c r="B27" s="44" t="s">
        <v>33</v>
      </c>
      <c r="C27" s="11" t="s">
        <v>23</v>
      </c>
      <c r="D27" s="11"/>
      <c r="E27" s="12">
        <v>84616.97</v>
      </c>
      <c r="F27" s="12">
        <v>14056.97</v>
      </c>
      <c r="G27" s="12">
        <v>18757.5</v>
      </c>
      <c r="H27" s="17">
        <v>11730</v>
      </c>
      <c r="I27" s="12">
        <v>19840</v>
      </c>
      <c r="J27" s="18">
        <v>20232.5</v>
      </c>
      <c r="K27" s="11"/>
      <c r="L27" s="44" t="s">
        <v>34</v>
      </c>
      <c r="M27"/>
    </row>
    <row r="28" spans="1:13" ht="36" x14ac:dyDescent="0.2">
      <c r="A28" s="46"/>
      <c r="B28" s="44"/>
      <c r="C28" s="11" t="s">
        <v>25</v>
      </c>
      <c r="D28" s="11"/>
      <c r="E28" s="22">
        <v>0</v>
      </c>
      <c r="F28" s="22">
        <v>0</v>
      </c>
      <c r="G28" s="23">
        <v>0</v>
      </c>
      <c r="H28" s="14">
        <v>0</v>
      </c>
      <c r="I28" s="23">
        <v>0</v>
      </c>
      <c r="J28" s="16">
        <v>0</v>
      </c>
      <c r="K28" s="11"/>
      <c r="L28" s="44"/>
      <c r="M28"/>
    </row>
    <row r="29" spans="1:13" ht="48" x14ac:dyDescent="0.2">
      <c r="A29" s="46"/>
      <c r="B29" s="44"/>
      <c r="C29" s="11" t="s">
        <v>26</v>
      </c>
      <c r="D29" s="11"/>
      <c r="E29" s="22">
        <v>0</v>
      </c>
      <c r="F29" s="22">
        <v>0</v>
      </c>
      <c r="G29" s="23">
        <v>0</v>
      </c>
      <c r="H29" s="14">
        <v>0</v>
      </c>
      <c r="I29" s="23">
        <v>0</v>
      </c>
      <c r="J29" s="16">
        <v>0</v>
      </c>
      <c r="K29" s="11"/>
      <c r="L29" s="44"/>
      <c r="M29"/>
    </row>
    <row r="30" spans="1:13" ht="36" x14ac:dyDescent="0.2">
      <c r="A30" s="46"/>
      <c r="B30" s="44"/>
      <c r="C30" s="11" t="s">
        <v>20</v>
      </c>
      <c r="D30" s="11"/>
      <c r="E30" s="12">
        <v>84616.97</v>
      </c>
      <c r="F30" s="12">
        <v>14056.97</v>
      </c>
      <c r="G30" s="12">
        <v>18757.5</v>
      </c>
      <c r="H30" s="17">
        <v>11730</v>
      </c>
      <c r="I30" s="12">
        <v>19840</v>
      </c>
      <c r="J30" s="18">
        <v>20232.5</v>
      </c>
      <c r="K30" s="11" t="s">
        <v>27</v>
      </c>
      <c r="L30" s="44"/>
      <c r="M30"/>
    </row>
    <row r="31" spans="1:13" ht="24" x14ac:dyDescent="0.2">
      <c r="A31" s="46"/>
      <c r="B31" s="44"/>
      <c r="C31" s="11" t="s">
        <v>28</v>
      </c>
      <c r="D31" s="11"/>
      <c r="E31" s="22">
        <v>0</v>
      </c>
      <c r="F31" s="22">
        <v>0</v>
      </c>
      <c r="G31" s="23">
        <v>0</v>
      </c>
      <c r="H31" s="14">
        <v>0</v>
      </c>
      <c r="I31" s="23">
        <v>0</v>
      </c>
      <c r="J31" s="16">
        <v>0</v>
      </c>
      <c r="K31" s="24"/>
      <c r="L31" s="44"/>
      <c r="M31"/>
    </row>
    <row r="32" spans="1:13" ht="13.5" hidden="1" customHeight="1" x14ac:dyDescent="0.2">
      <c r="A32" s="44" t="s">
        <v>35</v>
      </c>
      <c r="B32" s="44" t="s">
        <v>36</v>
      </c>
      <c r="C32" s="11" t="s">
        <v>23</v>
      </c>
      <c r="D32" s="11"/>
      <c r="E32" s="12">
        <f>SUM(E34+E35)</f>
        <v>8918.52</v>
      </c>
      <c r="F32" s="12">
        <v>4459.26</v>
      </c>
      <c r="G32" s="12">
        <v>4459.26</v>
      </c>
      <c r="H32" s="25"/>
      <c r="I32" s="22"/>
      <c r="J32" s="11"/>
      <c r="K32" s="11"/>
      <c r="L32" s="44" t="s">
        <v>37</v>
      </c>
      <c r="M32"/>
    </row>
    <row r="33" spans="1:13" ht="36" hidden="1" x14ac:dyDescent="0.2">
      <c r="A33" s="44"/>
      <c r="B33" s="44"/>
      <c r="C33" s="11" t="s">
        <v>25</v>
      </c>
      <c r="D33" s="11"/>
      <c r="E33" s="22">
        <v>0</v>
      </c>
      <c r="F33" s="22">
        <v>0</v>
      </c>
      <c r="G33" s="23">
        <v>0</v>
      </c>
      <c r="H33" s="14">
        <v>0</v>
      </c>
      <c r="I33" s="23">
        <v>0</v>
      </c>
      <c r="J33" s="16">
        <v>0</v>
      </c>
      <c r="K33" s="11"/>
      <c r="L33" s="44"/>
      <c r="M33"/>
    </row>
    <row r="34" spans="1:13" ht="48" hidden="1" x14ac:dyDescent="0.2">
      <c r="A34" s="44"/>
      <c r="B34" s="44"/>
      <c r="C34" s="11" t="s">
        <v>26</v>
      </c>
      <c r="D34" s="11"/>
      <c r="E34" s="12">
        <f>SUM(F34+G34)</f>
        <v>6713.52</v>
      </c>
      <c r="F34" s="12">
        <v>3356.76</v>
      </c>
      <c r="G34" s="12">
        <v>3356.76</v>
      </c>
      <c r="H34" s="25">
        <v>0</v>
      </c>
      <c r="I34" s="22">
        <v>0</v>
      </c>
      <c r="J34" s="11">
        <v>0</v>
      </c>
      <c r="K34" s="11"/>
      <c r="L34" s="44"/>
      <c r="M34"/>
    </row>
    <row r="35" spans="1:13" ht="36" hidden="1" x14ac:dyDescent="0.2">
      <c r="A35" s="44"/>
      <c r="B35" s="44"/>
      <c r="C35" s="11" t="s">
        <v>20</v>
      </c>
      <c r="D35" s="11"/>
      <c r="E35" s="12">
        <f>SUM(F35+G35)</f>
        <v>2205</v>
      </c>
      <c r="F35" s="12">
        <v>1102.5</v>
      </c>
      <c r="G35" s="12">
        <v>1102.5</v>
      </c>
      <c r="H35" s="25">
        <v>0</v>
      </c>
      <c r="I35" s="22">
        <v>0</v>
      </c>
      <c r="J35" s="11">
        <v>0</v>
      </c>
      <c r="K35" s="11" t="s">
        <v>38</v>
      </c>
      <c r="L35" s="44"/>
      <c r="M35"/>
    </row>
    <row r="36" spans="1:13" ht="72" customHeight="1" x14ac:dyDescent="0.2">
      <c r="A36" s="44"/>
      <c r="B36" s="44"/>
      <c r="C36" s="11" t="s">
        <v>28</v>
      </c>
      <c r="D36" s="11"/>
      <c r="E36" s="22">
        <v>0</v>
      </c>
      <c r="F36" s="22">
        <v>0</v>
      </c>
      <c r="G36" s="23">
        <v>0</v>
      </c>
      <c r="H36" s="14">
        <v>0</v>
      </c>
      <c r="I36" s="23">
        <v>0</v>
      </c>
      <c r="J36" s="16">
        <v>0</v>
      </c>
      <c r="K36" s="11"/>
      <c r="L36" s="44"/>
      <c r="M36"/>
    </row>
    <row r="37" spans="1:13" ht="13.5" customHeight="1" x14ac:dyDescent="0.2">
      <c r="A37" s="44" t="s">
        <v>39</v>
      </c>
      <c r="B37" s="44" t="s">
        <v>40</v>
      </c>
      <c r="C37" s="11" t="s">
        <v>23</v>
      </c>
      <c r="D37" s="11"/>
      <c r="E37" s="12">
        <f>SUM(F37+G37+H37+I37+J37)</f>
        <v>1581.81</v>
      </c>
      <c r="F37" s="12">
        <v>271.81</v>
      </c>
      <c r="G37" s="12">
        <v>260</v>
      </c>
      <c r="H37" s="17">
        <v>300</v>
      </c>
      <c r="I37" s="12">
        <v>350</v>
      </c>
      <c r="J37" s="18">
        <v>400</v>
      </c>
      <c r="K37" s="11"/>
      <c r="L37" s="44" t="s">
        <v>31</v>
      </c>
      <c r="M37"/>
    </row>
    <row r="38" spans="1:13" ht="36" x14ac:dyDescent="0.2">
      <c r="A38" s="44"/>
      <c r="B38" s="44"/>
      <c r="C38" s="11" t="s">
        <v>25</v>
      </c>
      <c r="D38" s="11"/>
      <c r="E38" s="22">
        <v>0</v>
      </c>
      <c r="F38" s="22">
        <v>0</v>
      </c>
      <c r="G38" s="23">
        <v>0</v>
      </c>
      <c r="H38" s="14">
        <v>0</v>
      </c>
      <c r="I38" s="23">
        <v>0</v>
      </c>
      <c r="J38" s="16">
        <v>0</v>
      </c>
      <c r="K38" s="11"/>
      <c r="L38" s="44"/>
      <c r="M38"/>
    </row>
    <row r="39" spans="1:13" ht="48" x14ac:dyDescent="0.2">
      <c r="A39" s="44"/>
      <c r="B39" s="44"/>
      <c r="C39" s="11" t="s">
        <v>26</v>
      </c>
      <c r="D39" s="11"/>
      <c r="E39" s="22">
        <v>0</v>
      </c>
      <c r="F39" s="22">
        <v>0</v>
      </c>
      <c r="G39" s="23">
        <v>0</v>
      </c>
      <c r="H39" s="14">
        <v>0</v>
      </c>
      <c r="I39" s="23">
        <v>0</v>
      </c>
      <c r="J39" s="16">
        <v>0</v>
      </c>
      <c r="K39" s="11"/>
      <c r="L39" s="44"/>
      <c r="M39"/>
    </row>
    <row r="40" spans="1:13" ht="36" x14ac:dyDescent="0.2">
      <c r="A40" s="44"/>
      <c r="B40" s="44"/>
      <c r="C40" s="11" t="s">
        <v>20</v>
      </c>
      <c r="D40" s="11"/>
      <c r="E40" s="12">
        <f>SUM(F40+G40+H40+I40+J40)</f>
        <v>1581.81</v>
      </c>
      <c r="F40" s="12">
        <v>271.81</v>
      </c>
      <c r="G40" s="12">
        <v>260</v>
      </c>
      <c r="H40" s="17">
        <v>300</v>
      </c>
      <c r="I40" s="12">
        <v>350</v>
      </c>
      <c r="J40" s="18">
        <v>400</v>
      </c>
      <c r="K40" s="11" t="s">
        <v>27</v>
      </c>
      <c r="L40" s="44"/>
      <c r="M40"/>
    </row>
    <row r="41" spans="1:13" ht="24" x14ac:dyDescent="0.2">
      <c r="A41" s="44"/>
      <c r="B41" s="44"/>
      <c r="C41" s="11" t="s">
        <v>28</v>
      </c>
      <c r="D41" s="11"/>
      <c r="E41" s="22">
        <v>0</v>
      </c>
      <c r="F41" s="22">
        <v>0</v>
      </c>
      <c r="G41" s="23">
        <v>0</v>
      </c>
      <c r="H41" s="14">
        <v>0</v>
      </c>
      <c r="I41" s="23">
        <v>0</v>
      </c>
      <c r="J41" s="16">
        <v>0</v>
      </c>
      <c r="K41" s="11"/>
      <c r="L41" s="44"/>
      <c r="M41"/>
    </row>
    <row r="42" spans="1:13" ht="13.5" customHeight="1" x14ac:dyDescent="0.2">
      <c r="A42" s="44" t="s">
        <v>41</v>
      </c>
      <c r="B42" s="44" t="s">
        <v>42</v>
      </c>
      <c r="C42" s="11" t="s">
        <v>23</v>
      </c>
      <c r="D42" s="11"/>
      <c r="E42" s="12">
        <f>SUM(F42+G42+H42+I42+J42)</f>
        <v>1935</v>
      </c>
      <c r="F42" s="12">
        <v>285</v>
      </c>
      <c r="G42" s="12">
        <v>300</v>
      </c>
      <c r="H42" s="17">
        <v>400</v>
      </c>
      <c r="I42" s="12">
        <v>450</v>
      </c>
      <c r="J42" s="18">
        <v>500</v>
      </c>
      <c r="K42" s="11"/>
      <c r="L42" s="44" t="s">
        <v>43</v>
      </c>
      <c r="M42"/>
    </row>
    <row r="43" spans="1:13" ht="36" x14ac:dyDescent="0.2">
      <c r="A43" s="44"/>
      <c r="B43" s="44"/>
      <c r="C43" s="11" t="s">
        <v>25</v>
      </c>
      <c r="D43" s="11"/>
      <c r="E43" s="22">
        <v>0</v>
      </c>
      <c r="F43" s="22">
        <v>0</v>
      </c>
      <c r="G43" s="23">
        <v>0</v>
      </c>
      <c r="H43" s="14">
        <v>0</v>
      </c>
      <c r="I43" s="23">
        <v>0</v>
      </c>
      <c r="J43" s="16">
        <v>0</v>
      </c>
      <c r="K43" s="11"/>
      <c r="L43" s="44"/>
      <c r="M43"/>
    </row>
    <row r="44" spans="1:13" ht="48" x14ac:dyDescent="0.2">
      <c r="A44" s="44"/>
      <c r="B44" s="44"/>
      <c r="C44" s="11" t="s">
        <v>26</v>
      </c>
      <c r="D44" s="11"/>
      <c r="E44" s="22">
        <v>0</v>
      </c>
      <c r="F44" s="22">
        <v>0</v>
      </c>
      <c r="G44" s="23">
        <v>0</v>
      </c>
      <c r="H44" s="14">
        <v>0</v>
      </c>
      <c r="I44" s="23">
        <v>0</v>
      </c>
      <c r="J44" s="16">
        <v>0</v>
      </c>
      <c r="K44" s="11"/>
      <c r="L44" s="44"/>
      <c r="M44"/>
    </row>
    <row r="45" spans="1:13" ht="36" x14ac:dyDescent="0.2">
      <c r="A45" s="44"/>
      <c r="B45" s="44"/>
      <c r="C45" s="11" t="s">
        <v>20</v>
      </c>
      <c r="D45" s="11"/>
      <c r="E45" s="12">
        <f>SUM(F45+G45+H45+I45+J45)</f>
        <v>1935</v>
      </c>
      <c r="F45" s="12">
        <v>285</v>
      </c>
      <c r="G45" s="12">
        <v>300</v>
      </c>
      <c r="H45" s="17">
        <v>400</v>
      </c>
      <c r="I45" s="12">
        <v>450</v>
      </c>
      <c r="J45" s="18">
        <v>500</v>
      </c>
      <c r="K45" s="11" t="s">
        <v>27</v>
      </c>
      <c r="L45" s="44"/>
      <c r="M45"/>
    </row>
    <row r="46" spans="1:13" ht="24" x14ac:dyDescent="0.2">
      <c r="A46" s="44"/>
      <c r="B46" s="44"/>
      <c r="C46" s="11" t="s">
        <v>28</v>
      </c>
      <c r="D46" s="11"/>
      <c r="E46" s="22">
        <v>0</v>
      </c>
      <c r="F46" s="22">
        <v>0</v>
      </c>
      <c r="G46" s="23">
        <v>0</v>
      </c>
      <c r="H46" s="14">
        <v>0</v>
      </c>
      <c r="I46" s="23">
        <v>0</v>
      </c>
      <c r="J46" s="16">
        <v>0</v>
      </c>
      <c r="K46" s="11"/>
      <c r="L46" s="44"/>
      <c r="M46"/>
    </row>
    <row r="47" spans="1:13" ht="13.5" customHeight="1" x14ac:dyDescent="0.2">
      <c r="A47" s="42" t="s">
        <v>44</v>
      </c>
      <c r="B47" s="44" t="s">
        <v>45</v>
      </c>
      <c r="C47" s="11" t="s">
        <v>23</v>
      </c>
      <c r="D47" s="11"/>
      <c r="E47" s="12">
        <v>1283.1099999999999</v>
      </c>
      <c r="F47" s="12">
        <v>1283.1099999999999</v>
      </c>
      <c r="G47" s="23">
        <v>0</v>
      </c>
      <c r="H47" s="14">
        <v>0</v>
      </c>
      <c r="I47" s="23">
        <v>0</v>
      </c>
      <c r="J47" s="16">
        <v>0</v>
      </c>
      <c r="K47" s="11"/>
      <c r="L47" s="44" t="s">
        <v>46</v>
      </c>
      <c r="M47"/>
    </row>
    <row r="48" spans="1:13" ht="36" x14ac:dyDescent="0.2">
      <c r="A48" s="42"/>
      <c r="B48" s="44"/>
      <c r="C48" s="11" t="s">
        <v>25</v>
      </c>
      <c r="D48" s="11"/>
      <c r="E48" s="22">
        <v>0</v>
      </c>
      <c r="F48" s="22">
        <v>0</v>
      </c>
      <c r="G48" s="23">
        <v>0</v>
      </c>
      <c r="H48" s="14">
        <v>0</v>
      </c>
      <c r="I48" s="23">
        <v>0</v>
      </c>
      <c r="J48" s="16">
        <v>0</v>
      </c>
      <c r="K48" s="11"/>
      <c r="L48" s="44"/>
      <c r="M48"/>
    </row>
    <row r="49" spans="1:13" ht="48" x14ac:dyDescent="0.2">
      <c r="A49" s="42"/>
      <c r="B49" s="44"/>
      <c r="C49" s="11" t="s">
        <v>26</v>
      </c>
      <c r="D49" s="11"/>
      <c r="E49" s="22">
        <v>0</v>
      </c>
      <c r="F49" s="22">
        <v>0</v>
      </c>
      <c r="G49" s="23">
        <v>0</v>
      </c>
      <c r="H49" s="14">
        <v>0</v>
      </c>
      <c r="I49" s="23">
        <v>0</v>
      </c>
      <c r="J49" s="16">
        <v>0</v>
      </c>
      <c r="K49" s="11"/>
      <c r="L49" s="44"/>
      <c r="M49"/>
    </row>
    <row r="50" spans="1:13" ht="36" x14ac:dyDescent="0.2">
      <c r="A50" s="42"/>
      <c r="B50" s="44"/>
      <c r="C50" s="11" t="s">
        <v>20</v>
      </c>
      <c r="D50" s="11"/>
      <c r="E50" s="12">
        <v>1283.1099999999999</v>
      </c>
      <c r="F50" s="12">
        <v>1283.1099999999999</v>
      </c>
      <c r="G50" s="23">
        <v>0</v>
      </c>
      <c r="H50" s="14">
        <v>0</v>
      </c>
      <c r="I50" s="23">
        <v>0</v>
      </c>
      <c r="J50" s="16">
        <v>0</v>
      </c>
      <c r="K50" s="11" t="s">
        <v>27</v>
      </c>
      <c r="L50" s="44"/>
      <c r="M50"/>
    </row>
    <row r="51" spans="1:13" ht="24" x14ac:dyDescent="0.2">
      <c r="A51" s="42"/>
      <c r="B51" s="44"/>
      <c r="C51" s="11" t="s">
        <v>28</v>
      </c>
      <c r="D51" s="11"/>
      <c r="E51" s="22">
        <v>0</v>
      </c>
      <c r="F51" s="22">
        <v>0</v>
      </c>
      <c r="G51" s="23">
        <v>0</v>
      </c>
      <c r="H51" s="14">
        <v>0</v>
      </c>
      <c r="I51" s="23">
        <v>0</v>
      </c>
      <c r="J51" s="16">
        <v>0</v>
      </c>
      <c r="K51" s="11"/>
      <c r="L51" s="44"/>
      <c r="M51"/>
    </row>
    <row r="52" spans="1:13" ht="13.5" customHeight="1" x14ac:dyDescent="0.2">
      <c r="A52" s="42" t="s">
        <v>47</v>
      </c>
      <c r="B52" s="44" t="s">
        <v>48</v>
      </c>
      <c r="C52" s="11" t="s">
        <v>23</v>
      </c>
      <c r="D52" s="11"/>
      <c r="E52" s="12">
        <v>3209.25</v>
      </c>
      <c r="F52" s="12">
        <v>3209.25</v>
      </c>
      <c r="G52" s="23">
        <v>0</v>
      </c>
      <c r="H52" s="14">
        <v>0</v>
      </c>
      <c r="I52" s="23">
        <v>0</v>
      </c>
      <c r="J52" s="16">
        <v>0</v>
      </c>
      <c r="K52" s="11"/>
      <c r="L52" s="44" t="s">
        <v>46</v>
      </c>
      <c r="M52"/>
    </row>
    <row r="53" spans="1:13" ht="36" x14ac:dyDescent="0.2">
      <c r="A53" s="42"/>
      <c r="B53" s="42"/>
      <c r="C53" s="11" t="s">
        <v>25</v>
      </c>
      <c r="D53" s="11"/>
      <c r="E53" s="22">
        <v>0</v>
      </c>
      <c r="F53" s="22">
        <v>0</v>
      </c>
      <c r="G53" s="23">
        <v>0</v>
      </c>
      <c r="H53" s="14">
        <v>0</v>
      </c>
      <c r="I53" s="23">
        <v>0</v>
      </c>
      <c r="J53" s="16">
        <v>0</v>
      </c>
      <c r="K53" s="11"/>
      <c r="L53" s="44"/>
      <c r="M53"/>
    </row>
    <row r="54" spans="1:13" ht="48" x14ac:dyDescent="0.2">
      <c r="A54" s="42"/>
      <c r="B54" s="42"/>
      <c r="C54" s="11" t="s">
        <v>26</v>
      </c>
      <c r="D54" s="11"/>
      <c r="E54" s="22">
        <v>0</v>
      </c>
      <c r="F54" s="22">
        <v>0</v>
      </c>
      <c r="G54" s="23">
        <v>0</v>
      </c>
      <c r="H54" s="14">
        <v>0</v>
      </c>
      <c r="I54" s="23">
        <v>0</v>
      </c>
      <c r="J54" s="16">
        <v>0</v>
      </c>
      <c r="K54" s="11"/>
      <c r="L54" s="44"/>
      <c r="M54"/>
    </row>
    <row r="55" spans="1:13" ht="36" x14ac:dyDescent="0.2">
      <c r="A55" s="42"/>
      <c r="B55" s="42"/>
      <c r="C55" s="11" t="s">
        <v>20</v>
      </c>
      <c r="D55" s="11"/>
      <c r="E55" s="12">
        <v>3209.25</v>
      </c>
      <c r="F55" s="12">
        <v>3209.25</v>
      </c>
      <c r="G55" s="23">
        <v>0</v>
      </c>
      <c r="H55" s="14">
        <v>0</v>
      </c>
      <c r="I55" s="23">
        <v>0</v>
      </c>
      <c r="J55" s="16">
        <v>0</v>
      </c>
      <c r="K55" s="11" t="s">
        <v>27</v>
      </c>
      <c r="L55" s="44"/>
      <c r="M55"/>
    </row>
    <row r="56" spans="1:13" ht="24.75" customHeight="1" x14ac:dyDescent="0.2">
      <c r="A56" s="42"/>
      <c r="B56" s="42"/>
      <c r="C56" s="11" t="s">
        <v>28</v>
      </c>
      <c r="D56" s="11"/>
      <c r="E56" s="22">
        <v>0</v>
      </c>
      <c r="F56" s="22">
        <v>0</v>
      </c>
      <c r="G56" s="23">
        <v>0</v>
      </c>
      <c r="H56" s="14">
        <v>0</v>
      </c>
      <c r="I56" s="23">
        <v>0</v>
      </c>
      <c r="J56" s="16">
        <v>0</v>
      </c>
      <c r="K56" s="11"/>
      <c r="L56" s="44"/>
      <c r="M56"/>
    </row>
    <row r="57" spans="1:13" ht="13.5" customHeight="1" x14ac:dyDescent="0.2">
      <c r="A57" s="42" t="s">
        <v>49</v>
      </c>
      <c r="B57" s="44" t="s">
        <v>50</v>
      </c>
      <c r="C57" s="11" t="s">
        <v>23</v>
      </c>
      <c r="D57" s="11"/>
      <c r="E57" s="12">
        <v>175</v>
      </c>
      <c r="F57" s="12">
        <v>175</v>
      </c>
      <c r="G57" s="12"/>
      <c r="H57" s="17"/>
      <c r="I57" s="12"/>
      <c r="J57" s="18"/>
      <c r="K57" s="11"/>
      <c r="L57" s="44" t="s">
        <v>46</v>
      </c>
      <c r="M57"/>
    </row>
    <row r="58" spans="1:13" ht="36" x14ac:dyDescent="0.2">
      <c r="A58" s="42"/>
      <c r="B58" s="44"/>
      <c r="C58" s="11" t="s">
        <v>25</v>
      </c>
      <c r="D58" s="11"/>
      <c r="E58" s="22">
        <v>0</v>
      </c>
      <c r="F58" s="22">
        <v>0</v>
      </c>
      <c r="G58" s="23">
        <v>0</v>
      </c>
      <c r="H58" s="14">
        <v>0</v>
      </c>
      <c r="I58" s="23">
        <v>0</v>
      </c>
      <c r="J58" s="16">
        <v>0</v>
      </c>
      <c r="K58" s="11"/>
      <c r="L58" s="44"/>
      <c r="M58"/>
    </row>
    <row r="59" spans="1:13" ht="48" x14ac:dyDescent="0.2">
      <c r="A59" s="42"/>
      <c r="B59" s="44"/>
      <c r="C59" s="11" t="s">
        <v>26</v>
      </c>
      <c r="D59" s="11"/>
      <c r="E59" s="22">
        <v>0</v>
      </c>
      <c r="F59" s="22">
        <v>0</v>
      </c>
      <c r="G59" s="23">
        <v>0</v>
      </c>
      <c r="H59" s="14">
        <v>0</v>
      </c>
      <c r="I59" s="23">
        <v>0</v>
      </c>
      <c r="J59" s="16">
        <v>0</v>
      </c>
      <c r="K59" s="11"/>
      <c r="L59" s="44"/>
      <c r="M59"/>
    </row>
    <row r="60" spans="1:13" ht="36" x14ac:dyDescent="0.2">
      <c r="A60" s="42"/>
      <c r="B60" s="44"/>
      <c r="C60" s="11" t="s">
        <v>20</v>
      </c>
      <c r="D60" s="11"/>
      <c r="E60" s="12">
        <v>175</v>
      </c>
      <c r="F60" s="12">
        <v>175</v>
      </c>
      <c r="G60" s="23">
        <v>0</v>
      </c>
      <c r="H60" s="14">
        <v>0</v>
      </c>
      <c r="I60" s="23">
        <v>0</v>
      </c>
      <c r="J60" s="16">
        <v>0</v>
      </c>
      <c r="K60" s="11" t="s">
        <v>27</v>
      </c>
      <c r="L60" s="44"/>
      <c r="M60"/>
    </row>
    <row r="61" spans="1:13" ht="24" x14ac:dyDescent="0.2">
      <c r="A61" s="42"/>
      <c r="B61" s="44"/>
      <c r="C61" s="11" t="s">
        <v>28</v>
      </c>
      <c r="D61" s="11"/>
      <c r="E61" s="22">
        <v>0</v>
      </c>
      <c r="F61" s="22">
        <v>0</v>
      </c>
      <c r="G61" s="23">
        <v>0</v>
      </c>
      <c r="H61" s="14">
        <v>0</v>
      </c>
      <c r="I61" s="23">
        <v>0</v>
      </c>
      <c r="J61" s="16">
        <v>0</v>
      </c>
      <c r="K61" s="11"/>
      <c r="L61" s="44"/>
      <c r="M61"/>
    </row>
    <row r="62" spans="1:13" ht="19.5" customHeight="1" x14ac:dyDescent="0.2">
      <c r="A62" s="42" t="s">
        <v>51</v>
      </c>
      <c r="B62" s="44" t="s">
        <v>52</v>
      </c>
      <c r="C62" s="11" t="s">
        <v>23</v>
      </c>
      <c r="D62" s="11"/>
      <c r="E62" s="12">
        <v>500</v>
      </c>
      <c r="F62" s="12">
        <v>500</v>
      </c>
      <c r="G62" s="23">
        <v>0</v>
      </c>
      <c r="H62" s="14">
        <v>0</v>
      </c>
      <c r="I62" s="23">
        <v>0</v>
      </c>
      <c r="J62" s="16">
        <v>0</v>
      </c>
      <c r="K62" s="11"/>
      <c r="L62" s="44" t="s">
        <v>31</v>
      </c>
      <c r="M62"/>
    </row>
    <row r="63" spans="1:13" ht="36" x14ac:dyDescent="0.2">
      <c r="A63" s="42"/>
      <c r="B63" s="44"/>
      <c r="C63" s="11" t="s">
        <v>25</v>
      </c>
      <c r="D63" s="11"/>
      <c r="E63" s="22">
        <v>0</v>
      </c>
      <c r="F63" s="22">
        <v>0</v>
      </c>
      <c r="G63" s="23">
        <v>0</v>
      </c>
      <c r="H63" s="14">
        <v>0</v>
      </c>
      <c r="I63" s="23">
        <v>0</v>
      </c>
      <c r="J63" s="16">
        <v>0</v>
      </c>
      <c r="K63" s="11"/>
      <c r="L63" s="44"/>
      <c r="M63"/>
    </row>
    <row r="64" spans="1:13" ht="48" x14ac:dyDescent="0.2">
      <c r="A64" s="42"/>
      <c r="B64" s="44"/>
      <c r="C64" s="11" t="s">
        <v>26</v>
      </c>
      <c r="D64" s="11"/>
      <c r="E64" s="22">
        <v>0</v>
      </c>
      <c r="F64" s="22">
        <v>0</v>
      </c>
      <c r="G64" s="23">
        <v>0</v>
      </c>
      <c r="H64" s="14">
        <v>0</v>
      </c>
      <c r="I64" s="23">
        <v>0</v>
      </c>
      <c r="J64" s="16">
        <v>0</v>
      </c>
      <c r="K64" s="11"/>
      <c r="L64" s="44"/>
      <c r="M64"/>
    </row>
    <row r="65" spans="1:13" ht="36" x14ac:dyDescent="0.2">
      <c r="A65" s="42"/>
      <c r="B65" s="44"/>
      <c r="C65" s="11" t="s">
        <v>20</v>
      </c>
      <c r="D65" s="11"/>
      <c r="E65" s="22">
        <v>0</v>
      </c>
      <c r="F65" s="22">
        <v>0</v>
      </c>
      <c r="G65" s="23">
        <v>0</v>
      </c>
      <c r="H65" s="14">
        <v>0</v>
      </c>
      <c r="I65" s="23">
        <v>0</v>
      </c>
      <c r="J65" s="16">
        <v>0</v>
      </c>
      <c r="K65" s="11"/>
      <c r="L65" s="44"/>
      <c r="M65"/>
    </row>
    <row r="66" spans="1:13" ht="54.75" customHeight="1" x14ac:dyDescent="0.2">
      <c r="A66" s="42"/>
      <c r="B66" s="44"/>
      <c r="C66" s="11" t="s">
        <v>28</v>
      </c>
      <c r="D66" s="11"/>
      <c r="E66" s="26">
        <v>500</v>
      </c>
      <c r="F66" s="26">
        <v>500</v>
      </c>
      <c r="G66" s="23">
        <v>0</v>
      </c>
      <c r="H66" s="14">
        <v>0</v>
      </c>
      <c r="I66" s="23">
        <v>0</v>
      </c>
      <c r="J66" s="16">
        <v>0</v>
      </c>
      <c r="K66" s="11"/>
      <c r="L66" s="44"/>
      <c r="M66"/>
    </row>
    <row r="67" spans="1:13" ht="23.25" customHeight="1" x14ac:dyDescent="0.2">
      <c r="A67" s="42" t="s">
        <v>53</v>
      </c>
      <c r="B67" s="44" t="s">
        <v>54</v>
      </c>
      <c r="C67" s="11" t="s">
        <v>23</v>
      </c>
      <c r="D67" s="11"/>
      <c r="E67" s="12">
        <f>SUM(F67+G67+H67+I67+J67)</f>
        <v>77749.5</v>
      </c>
      <c r="F67" s="12">
        <v>12254.5</v>
      </c>
      <c r="G67" s="12">
        <f>SUM(G69+G70)</f>
        <v>37145</v>
      </c>
      <c r="H67" s="17">
        <v>9400</v>
      </c>
      <c r="I67" s="12">
        <v>9450</v>
      </c>
      <c r="J67" s="18">
        <v>9500</v>
      </c>
      <c r="K67" s="11"/>
      <c r="L67" s="44" t="s">
        <v>55</v>
      </c>
      <c r="M67"/>
    </row>
    <row r="68" spans="1:13" ht="36" x14ac:dyDescent="0.2">
      <c r="A68" s="42"/>
      <c r="B68" s="44"/>
      <c r="C68" s="11" t="s">
        <v>25</v>
      </c>
      <c r="D68" s="11"/>
      <c r="E68" s="22">
        <v>0</v>
      </c>
      <c r="F68" s="22">
        <v>0</v>
      </c>
      <c r="G68" s="23">
        <v>0</v>
      </c>
      <c r="H68" s="14">
        <v>0</v>
      </c>
      <c r="I68" s="23">
        <v>0</v>
      </c>
      <c r="J68" s="16">
        <v>0</v>
      </c>
      <c r="K68" s="11"/>
      <c r="L68" s="44"/>
      <c r="M68"/>
    </row>
    <row r="69" spans="1:13" ht="48" x14ac:dyDescent="0.2">
      <c r="A69" s="42"/>
      <c r="B69" s="44"/>
      <c r="C69" s="11" t="s">
        <v>26</v>
      </c>
      <c r="D69" s="11"/>
      <c r="E69" s="12">
        <f>SUM(F69+G69)</f>
        <v>21749</v>
      </c>
      <c r="F69" s="15" t="s">
        <v>56</v>
      </c>
      <c r="G69" s="12">
        <v>16884</v>
      </c>
      <c r="H69" s="14">
        <v>0</v>
      </c>
      <c r="I69" s="23">
        <v>0</v>
      </c>
      <c r="J69" s="16">
        <v>0</v>
      </c>
      <c r="K69" s="11"/>
      <c r="L69" s="44"/>
      <c r="M69"/>
    </row>
    <row r="70" spans="1:13" ht="36" x14ac:dyDescent="0.2">
      <c r="A70" s="42"/>
      <c r="B70" s="44"/>
      <c r="C70" s="11" t="s">
        <v>20</v>
      </c>
      <c r="D70" s="11"/>
      <c r="E70" s="12">
        <f>SUM(F70+G70+H70+I70+J70)</f>
        <v>56000.5</v>
      </c>
      <c r="F70" s="12">
        <v>7389.5</v>
      </c>
      <c r="G70" s="12">
        <v>20261</v>
      </c>
      <c r="H70" s="17">
        <v>9400</v>
      </c>
      <c r="I70" s="12">
        <v>9450</v>
      </c>
      <c r="J70" s="18">
        <v>9500</v>
      </c>
      <c r="K70" s="11" t="s">
        <v>27</v>
      </c>
      <c r="L70" s="44"/>
      <c r="M70"/>
    </row>
    <row r="71" spans="1:13" ht="24" x14ac:dyDescent="0.2">
      <c r="A71" s="42"/>
      <c r="B71" s="44"/>
      <c r="C71" s="11" t="s">
        <v>28</v>
      </c>
      <c r="D71" s="11"/>
      <c r="E71" s="22">
        <v>0</v>
      </c>
      <c r="F71" s="22">
        <v>0</v>
      </c>
      <c r="G71" s="23">
        <v>0</v>
      </c>
      <c r="H71" s="14">
        <v>0</v>
      </c>
      <c r="I71" s="23">
        <v>0</v>
      </c>
      <c r="J71" s="16">
        <v>0</v>
      </c>
      <c r="K71" s="11"/>
      <c r="L71" s="44"/>
      <c r="M71"/>
    </row>
    <row r="72" spans="1:13" ht="13.5" customHeight="1" x14ac:dyDescent="0.2">
      <c r="A72" s="42" t="s">
        <v>57</v>
      </c>
      <c r="B72" s="44" t="s">
        <v>58</v>
      </c>
      <c r="C72" s="11" t="s">
        <v>23</v>
      </c>
      <c r="D72" s="11"/>
      <c r="E72" s="12">
        <f>SUM(F72+G72+H72+I72+J72)</f>
        <v>57750</v>
      </c>
      <c r="F72" s="12">
        <v>10850</v>
      </c>
      <c r="G72" s="12">
        <v>11500</v>
      </c>
      <c r="H72" s="17">
        <v>11500</v>
      </c>
      <c r="I72" s="12">
        <v>11900</v>
      </c>
      <c r="J72" s="18">
        <v>12000</v>
      </c>
      <c r="K72" s="11"/>
      <c r="L72" s="44" t="s">
        <v>59</v>
      </c>
      <c r="M72"/>
    </row>
    <row r="73" spans="1:13" ht="36" x14ac:dyDescent="0.2">
      <c r="A73" s="42"/>
      <c r="B73" s="44"/>
      <c r="C73" s="11" t="s">
        <v>25</v>
      </c>
      <c r="D73" s="11"/>
      <c r="E73" s="22">
        <v>0</v>
      </c>
      <c r="F73" s="22">
        <v>0</v>
      </c>
      <c r="G73" s="23">
        <v>0</v>
      </c>
      <c r="H73" s="14">
        <v>0</v>
      </c>
      <c r="I73" s="23">
        <v>0</v>
      </c>
      <c r="J73" s="16">
        <v>0</v>
      </c>
      <c r="K73" s="11"/>
      <c r="L73" s="44"/>
      <c r="M73"/>
    </row>
    <row r="74" spans="1:13" ht="48" x14ac:dyDescent="0.2">
      <c r="A74" s="42"/>
      <c r="B74" s="44"/>
      <c r="C74" s="11" t="s">
        <v>26</v>
      </c>
      <c r="D74" s="11"/>
      <c r="E74" s="22">
        <v>0</v>
      </c>
      <c r="F74" s="22">
        <v>0</v>
      </c>
      <c r="G74" s="23">
        <v>0</v>
      </c>
      <c r="H74" s="14">
        <v>0</v>
      </c>
      <c r="I74" s="23">
        <v>0</v>
      </c>
      <c r="J74" s="16">
        <v>0</v>
      </c>
      <c r="K74" s="11"/>
      <c r="L74" s="44"/>
      <c r="M74"/>
    </row>
    <row r="75" spans="1:13" ht="33" customHeight="1" x14ac:dyDescent="0.2">
      <c r="A75" s="42"/>
      <c r="B75" s="44"/>
      <c r="C75" s="44" t="s">
        <v>20</v>
      </c>
      <c r="D75" s="11"/>
      <c r="E75" s="22">
        <v>493.72</v>
      </c>
      <c r="F75" s="22">
        <v>493.72</v>
      </c>
      <c r="G75" s="23">
        <v>0</v>
      </c>
      <c r="H75" s="14">
        <v>0</v>
      </c>
      <c r="I75" s="23">
        <v>0</v>
      </c>
      <c r="J75" s="16">
        <v>0</v>
      </c>
      <c r="K75" s="11" t="s">
        <v>38</v>
      </c>
      <c r="L75" s="44"/>
      <c r="M75"/>
    </row>
    <row r="76" spans="1:13" ht="27.75" customHeight="1" x14ac:dyDescent="0.2">
      <c r="A76" s="42"/>
      <c r="B76" s="44"/>
      <c r="C76" s="44"/>
      <c r="D76" s="11"/>
      <c r="E76" s="12">
        <f>SUM(F76+G76+H76+I76+J76)</f>
        <v>57256.28</v>
      </c>
      <c r="F76" s="12">
        <v>10356.280000000001</v>
      </c>
      <c r="G76" s="12">
        <v>11500</v>
      </c>
      <c r="H76" s="17">
        <v>11500</v>
      </c>
      <c r="I76" s="12">
        <v>11900</v>
      </c>
      <c r="J76" s="18">
        <v>12000</v>
      </c>
      <c r="K76" s="11" t="s">
        <v>27</v>
      </c>
      <c r="L76" s="44"/>
      <c r="M76"/>
    </row>
    <row r="77" spans="1:13" ht="24" x14ac:dyDescent="0.2">
      <c r="A77" s="42"/>
      <c r="B77" s="44"/>
      <c r="C77" s="11" t="s">
        <v>28</v>
      </c>
      <c r="D77" s="11"/>
      <c r="E77" s="22">
        <v>0</v>
      </c>
      <c r="F77" s="22">
        <v>0</v>
      </c>
      <c r="G77" s="23">
        <v>0</v>
      </c>
      <c r="H77" s="14">
        <v>0</v>
      </c>
      <c r="I77" s="23">
        <v>0</v>
      </c>
      <c r="J77" s="16">
        <v>0</v>
      </c>
      <c r="K77" s="11"/>
      <c r="L77" s="44"/>
      <c r="M77"/>
    </row>
    <row r="78" spans="1:13" ht="13.5" customHeight="1" x14ac:dyDescent="0.2">
      <c r="A78" s="42" t="s">
        <v>60</v>
      </c>
      <c r="B78" s="44" t="s">
        <v>61</v>
      </c>
      <c r="C78" s="11" t="s">
        <v>23</v>
      </c>
      <c r="D78" s="11"/>
      <c r="E78" s="12">
        <f>SUM(F78+G78+H78+I78+J78)</f>
        <v>3688</v>
      </c>
      <c r="F78" s="12">
        <v>388</v>
      </c>
      <c r="G78" s="12">
        <v>500</v>
      </c>
      <c r="H78" s="17">
        <v>900</v>
      </c>
      <c r="I78" s="12">
        <v>900</v>
      </c>
      <c r="J78" s="18">
        <v>1000</v>
      </c>
      <c r="K78" s="11"/>
      <c r="L78" s="44" t="s">
        <v>62</v>
      </c>
      <c r="M78"/>
    </row>
    <row r="79" spans="1:13" ht="36" x14ac:dyDescent="0.2">
      <c r="A79" s="42"/>
      <c r="B79" s="44"/>
      <c r="C79" s="11" t="s">
        <v>25</v>
      </c>
      <c r="D79" s="11"/>
      <c r="E79" s="22">
        <v>0</v>
      </c>
      <c r="F79" s="22">
        <v>0</v>
      </c>
      <c r="G79" s="23">
        <v>0</v>
      </c>
      <c r="H79" s="14">
        <v>0</v>
      </c>
      <c r="I79" s="23">
        <v>0</v>
      </c>
      <c r="J79" s="16">
        <v>0</v>
      </c>
      <c r="K79" s="11"/>
      <c r="L79" s="44"/>
      <c r="M79"/>
    </row>
    <row r="80" spans="1:13" ht="48" x14ac:dyDescent="0.2">
      <c r="A80" s="42"/>
      <c r="B80" s="44"/>
      <c r="C80" s="11" t="s">
        <v>26</v>
      </c>
      <c r="D80" s="11"/>
      <c r="E80" s="22">
        <v>0</v>
      </c>
      <c r="F80" s="22">
        <v>0</v>
      </c>
      <c r="G80" s="23">
        <v>0</v>
      </c>
      <c r="H80" s="14">
        <v>0</v>
      </c>
      <c r="I80" s="23">
        <v>0</v>
      </c>
      <c r="J80" s="16">
        <v>0</v>
      </c>
      <c r="K80" s="11"/>
      <c r="L80" s="44"/>
      <c r="M80"/>
    </row>
    <row r="81" spans="1:13" ht="36" x14ac:dyDescent="0.2">
      <c r="A81" s="42"/>
      <c r="B81" s="44"/>
      <c r="C81" s="11" t="s">
        <v>20</v>
      </c>
      <c r="D81" s="11"/>
      <c r="E81" s="12">
        <f>SUM(F81+G81+H81+I81+J81)</f>
        <v>3688</v>
      </c>
      <c r="F81" s="12">
        <v>388</v>
      </c>
      <c r="G81" s="12">
        <v>500</v>
      </c>
      <c r="H81" s="17">
        <v>900</v>
      </c>
      <c r="I81" s="12">
        <v>900</v>
      </c>
      <c r="J81" s="18">
        <v>1000</v>
      </c>
      <c r="K81" s="11" t="s">
        <v>27</v>
      </c>
      <c r="L81" s="44"/>
      <c r="M81"/>
    </row>
    <row r="82" spans="1:13" ht="24" x14ac:dyDescent="0.3">
      <c r="A82" s="42"/>
      <c r="B82" s="44"/>
      <c r="C82" s="11" t="s">
        <v>28</v>
      </c>
      <c r="D82" s="11"/>
      <c r="E82" s="22">
        <v>0</v>
      </c>
      <c r="F82" s="22">
        <v>0</v>
      </c>
      <c r="G82" s="23">
        <v>0</v>
      </c>
      <c r="H82" s="14">
        <v>0</v>
      </c>
      <c r="I82" s="23">
        <v>0</v>
      </c>
      <c r="J82" s="16">
        <v>0</v>
      </c>
      <c r="K82" s="11"/>
      <c r="L82" s="44"/>
      <c r="M82" s="3"/>
    </row>
    <row r="83" spans="1:13" ht="14.85" customHeight="1" x14ac:dyDescent="0.2">
      <c r="A83" s="42" t="s">
        <v>63</v>
      </c>
      <c r="B83" s="44" t="s">
        <v>64</v>
      </c>
      <c r="C83" s="11" t="s">
        <v>23</v>
      </c>
      <c r="D83" s="11"/>
      <c r="E83" s="12">
        <v>10000</v>
      </c>
      <c r="F83" s="23">
        <v>0</v>
      </c>
      <c r="G83" s="12">
        <v>10000</v>
      </c>
      <c r="H83" s="14">
        <v>0</v>
      </c>
      <c r="I83" s="23">
        <v>0</v>
      </c>
      <c r="J83" s="16">
        <v>0</v>
      </c>
      <c r="K83" s="11"/>
      <c r="L83" s="44" t="s">
        <v>65</v>
      </c>
      <c r="M83"/>
    </row>
    <row r="84" spans="1:13" ht="36" x14ac:dyDescent="0.2">
      <c r="A84" s="42"/>
      <c r="B84" s="44"/>
      <c r="C84" s="11" t="s">
        <v>25</v>
      </c>
      <c r="D84" s="11"/>
      <c r="E84" s="22">
        <v>0</v>
      </c>
      <c r="F84" s="22">
        <v>0</v>
      </c>
      <c r="G84" s="23">
        <v>0</v>
      </c>
      <c r="H84" s="14">
        <v>0</v>
      </c>
      <c r="I84" s="23">
        <v>0</v>
      </c>
      <c r="J84" s="16">
        <v>0</v>
      </c>
      <c r="K84" s="11"/>
      <c r="L84" s="44"/>
      <c r="M84"/>
    </row>
    <row r="85" spans="1:13" ht="48" x14ac:dyDescent="0.2">
      <c r="A85" s="42"/>
      <c r="B85" s="44"/>
      <c r="C85" s="11" t="s">
        <v>26</v>
      </c>
      <c r="D85" s="11"/>
      <c r="E85" s="22">
        <v>0</v>
      </c>
      <c r="F85" s="22">
        <v>0</v>
      </c>
      <c r="G85" s="23">
        <v>0</v>
      </c>
      <c r="H85" s="14">
        <v>0</v>
      </c>
      <c r="I85" s="23">
        <v>0</v>
      </c>
      <c r="J85" s="16">
        <v>0</v>
      </c>
      <c r="K85" s="11"/>
      <c r="L85" s="44"/>
      <c r="M85"/>
    </row>
    <row r="86" spans="1:13" ht="36" x14ac:dyDescent="0.2">
      <c r="A86" s="42"/>
      <c r="B86" s="44"/>
      <c r="C86" s="11" t="s">
        <v>20</v>
      </c>
      <c r="D86" s="11"/>
      <c r="E86" s="12">
        <v>10000</v>
      </c>
      <c r="F86" s="23">
        <v>0</v>
      </c>
      <c r="G86" s="12">
        <v>10000</v>
      </c>
      <c r="H86" s="14">
        <v>0</v>
      </c>
      <c r="I86" s="23">
        <v>0</v>
      </c>
      <c r="J86" s="16">
        <v>0</v>
      </c>
      <c r="K86" s="11" t="s">
        <v>27</v>
      </c>
      <c r="L86" s="44"/>
      <c r="M86"/>
    </row>
    <row r="87" spans="1:13" ht="24" x14ac:dyDescent="0.2">
      <c r="A87" s="42"/>
      <c r="B87" s="44"/>
      <c r="C87" s="11" t="s">
        <v>28</v>
      </c>
      <c r="D87" s="11"/>
      <c r="E87" s="22">
        <v>0</v>
      </c>
      <c r="F87" s="22">
        <v>0</v>
      </c>
      <c r="G87" s="23">
        <v>0</v>
      </c>
      <c r="H87" s="14">
        <v>0</v>
      </c>
      <c r="I87" s="23">
        <v>0</v>
      </c>
      <c r="J87" s="16">
        <v>0</v>
      </c>
      <c r="K87" s="11"/>
      <c r="L87" s="44"/>
      <c r="M87"/>
    </row>
    <row r="88" spans="1:13" ht="20.25" customHeight="1" x14ac:dyDescent="0.2">
      <c r="A88" s="42" t="s">
        <v>66</v>
      </c>
      <c r="B88" s="44" t="s">
        <v>67</v>
      </c>
      <c r="C88" s="11" t="s">
        <v>23</v>
      </c>
      <c r="D88" s="11"/>
      <c r="E88" s="12">
        <v>4348.59</v>
      </c>
      <c r="F88" s="23">
        <v>0</v>
      </c>
      <c r="G88" s="12">
        <v>4348.59</v>
      </c>
      <c r="H88" s="14">
        <v>0</v>
      </c>
      <c r="I88" s="23">
        <v>0</v>
      </c>
      <c r="J88" s="16">
        <v>0</v>
      </c>
      <c r="K88" s="11"/>
      <c r="L88" s="44" t="s">
        <v>68</v>
      </c>
      <c r="M88"/>
    </row>
    <row r="89" spans="1:13" ht="38.85" customHeight="1" x14ac:dyDescent="0.2">
      <c r="A89" s="42"/>
      <c r="B89" s="44"/>
      <c r="C89" s="11" t="s">
        <v>69</v>
      </c>
      <c r="D89" s="11"/>
      <c r="E89" s="23">
        <v>0</v>
      </c>
      <c r="F89" s="23">
        <v>0</v>
      </c>
      <c r="G89" s="23">
        <v>0</v>
      </c>
      <c r="H89" s="14">
        <v>0</v>
      </c>
      <c r="I89" s="23">
        <v>0</v>
      </c>
      <c r="J89" s="16">
        <v>0</v>
      </c>
      <c r="K89" s="11"/>
      <c r="L89" s="44"/>
      <c r="M89"/>
    </row>
    <row r="90" spans="1:13" ht="55.9" customHeight="1" x14ac:dyDescent="0.2">
      <c r="A90" s="42"/>
      <c r="B90" s="44"/>
      <c r="C90" s="11" t="s">
        <v>26</v>
      </c>
      <c r="D90" s="11"/>
      <c r="E90" s="12">
        <v>3584.96</v>
      </c>
      <c r="F90" s="23">
        <v>0</v>
      </c>
      <c r="G90" s="12">
        <v>3584.96</v>
      </c>
      <c r="H90" s="14">
        <v>0</v>
      </c>
      <c r="I90" s="23">
        <v>0</v>
      </c>
      <c r="J90" s="16">
        <v>0</v>
      </c>
      <c r="K90" s="11"/>
      <c r="L90" s="44"/>
      <c r="M90"/>
    </row>
    <row r="91" spans="1:13" ht="45.6" customHeight="1" x14ac:dyDescent="0.2">
      <c r="A91" s="42"/>
      <c r="B91" s="44"/>
      <c r="C91" s="11" t="s">
        <v>20</v>
      </c>
      <c r="D91" s="11"/>
      <c r="E91" s="12">
        <v>763.63</v>
      </c>
      <c r="F91" s="23">
        <v>0</v>
      </c>
      <c r="G91" s="12">
        <v>763.63</v>
      </c>
      <c r="H91" s="14">
        <v>0</v>
      </c>
      <c r="I91" s="23">
        <v>0</v>
      </c>
      <c r="J91" s="16">
        <v>0</v>
      </c>
      <c r="K91" s="11" t="s">
        <v>38</v>
      </c>
      <c r="L91" s="44"/>
      <c r="M91"/>
    </row>
    <row r="92" spans="1:13" ht="30" customHeight="1" x14ac:dyDescent="0.3">
      <c r="A92" s="42"/>
      <c r="B92" s="44"/>
      <c r="C92" s="11" t="s">
        <v>28</v>
      </c>
      <c r="D92" s="11"/>
      <c r="E92" s="23">
        <v>0</v>
      </c>
      <c r="F92" s="23">
        <v>0</v>
      </c>
      <c r="G92" s="23">
        <v>0</v>
      </c>
      <c r="H92" s="14">
        <v>0</v>
      </c>
      <c r="I92" s="23">
        <v>0</v>
      </c>
      <c r="J92" s="16">
        <v>0</v>
      </c>
      <c r="K92" s="11"/>
      <c r="L92" s="44"/>
      <c r="M92" s="3"/>
    </row>
    <row r="93" spans="1:13" ht="18.399999999999999" customHeight="1" x14ac:dyDescent="0.3">
      <c r="A93" s="42" t="s">
        <v>71</v>
      </c>
      <c r="B93" s="44" t="s">
        <v>72</v>
      </c>
      <c r="C93" s="11" t="s">
        <v>23</v>
      </c>
      <c r="D93" s="11"/>
      <c r="E93" s="12">
        <v>80483.48</v>
      </c>
      <c r="F93" s="23">
        <v>0</v>
      </c>
      <c r="G93" s="12">
        <v>80483.48</v>
      </c>
      <c r="H93" s="14">
        <v>0</v>
      </c>
      <c r="I93" s="23">
        <v>0</v>
      </c>
      <c r="J93" s="16">
        <v>0</v>
      </c>
      <c r="K93" s="11"/>
      <c r="L93" s="44" t="s">
        <v>73</v>
      </c>
      <c r="M93" s="3"/>
    </row>
    <row r="94" spans="1:13" ht="36" x14ac:dyDescent="0.3">
      <c r="A94" s="42"/>
      <c r="B94" s="44"/>
      <c r="C94" s="11" t="s">
        <v>69</v>
      </c>
      <c r="D94" s="11"/>
      <c r="E94" s="23">
        <v>0</v>
      </c>
      <c r="F94" s="23">
        <v>0</v>
      </c>
      <c r="G94" s="23">
        <v>0</v>
      </c>
      <c r="H94" s="14">
        <v>0</v>
      </c>
      <c r="I94" s="23">
        <v>0</v>
      </c>
      <c r="J94" s="16">
        <v>0</v>
      </c>
      <c r="K94" s="11"/>
      <c r="L94" s="44"/>
      <c r="M94" s="3"/>
    </row>
    <row r="95" spans="1:13" ht="48" x14ac:dyDescent="0.3">
      <c r="A95" s="42"/>
      <c r="B95" s="44"/>
      <c r="C95" s="11" t="s">
        <v>17</v>
      </c>
      <c r="D95" s="11"/>
      <c r="E95" s="23">
        <v>0</v>
      </c>
      <c r="F95" s="23">
        <v>0</v>
      </c>
      <c r="G95" s="23">
        <v>0</v>
      </c>
      <c r="H95" s="14">
        <v>0</v>
      </c>
      <c r="I95" s="23">
        <v>0</v>
      </c>
      <c r="J95" s="16">
        <v>0</v>
      </c>
      <c r="K95" s="11"/>
      <c r="L95" s="44"/>
      <c r="M95" s="3"/>
    </row>
    <row r="96" spans="1:13" ht="36" x14ac:dyDescent="0.3">
      <c r="A96" s="42"/>
      <c r="B96" s="44"/>
      <c r="C96" s="11" t="s">
        <v>20</v>
      </c>
      <c r="D96" s="11"/>
      <c r="E96" s="12">
        <f>$E$93</f>
        <v>80483.48</v>
      </c>
      <c r="F96" s="23">
        <v>0</v>
      </c>
      <c r="G96" s="12">
        <f>$E$93</f>
        <v>80483.48</v>
      </c>
      <c r="H96" s="14">
        <v>0</v>
      </c>
      <c r="I96" s="23">
        <v>0</v>
      </c>
      <c r="J96" s="16">
        <v>0</v>
      </c>
      <c r="K96" s="11" t="s">
        <v>27</v>
      </c>
      <c r="L96" s="44"/>
      <c r="M96" s="3"/>
    </row>
    <row r="97" spans="1:13" ht="28.5" customHeight="1" x14ac:dyDescent="0.3">
      <c r="A97" s="42"/>
      <c r="B97" s="44"/>
      <c r="C97" s="11" t="s">
        <v>70</v>
      </c>
      <c r="D97" s="11"/>
      <c r="E97" s="23">
        <v>0</v>
      </c>
      <c r="F97" s="23">
        <v>0</v>
      </c>
      <c r="G97" s="23">
        <v>0</v>
      </c>
      <c r="H97" s="14">
        <v>0</v>
      </c>
      <c r="I97" s="23">
        <v>0</v>
      </c>
      <c r="J97" s="16">
        <v>0</v>
      </c>
      <c r="K97" s="11"/>
      <c r="L97" s="44"/>
      <c r="M97" s="3"/>
    </row>
    <row r="98" spans="1:13" ht="18.399999999999999" customHeight="1" x14ac:dyDescent="0.3">
      <c r="A98" s="42" t="s">
        <v>74</v>
      </c>
      <c r="B98" s="44" t="s">
        <v>75</v>
      </c>
      <c r="C98" s="11" t="s">
        <v>23</v>
      </c>
      <c r="D98" s="11"/>
      <c r="E98" s="12">
        <v>2000</v>
      </c>
      <c r="F98" s="23">
        <v>0</v>
      </c>
      <c r="G98" s="27">
        <v>2000</v>
      </c>
      <c r="H98" s="14">
        <v>0</v>
      </c>
      <c r="I98" s="23">
        <v>0</v>
      </c>
      <c r="J98" s="16">
        <v>0</v>
      </c>
      <c r="K98" s="11"/>
      <c r="L98" s="44" t="s">
        <v>76</v>
      </c>
      <c r="M98" s="3"/>
    </row>
    <row r="99" spans="1:13" ht="36" x14ac:dyDescent="0.3">
      <c r="A99" s="42"/>
      <c r="B99" s="44"/>
      <c r="C99" s="11" t="s">
        <v>69</v>
      </c>
      <c r="D99" s="11"/>
      <c r="E99" s="23">
        <v>0</v>
      </c>
      <c r="F99" s="23">
        <v>0</v>
      </c>
      <c r="G99" s="23">
        <v>0</v>
      </c>
      <c r="H99" s="14">
        <v>0</v>
      </c>
      <c r="I99" s="23">
        <v>0</v>
      </c>
      <c r="J99" s="16">
        <v>0</v>
      </c>
      <c r="K99" s="11"/>
      <c r="L99" s="44"/>
      <c r="M99" s="3"/>
    </row>
    <row r="100" spans="1:13" ht="48" x14ac:dyDescent="0.3">
      <c r="A100" s="42"/>
      <c r="B100" s="44"/>
      <c r="C100" s="11" t="s">
        <v>17</v>
      </c>
      <c r="D100" s="11"/>
      <c r="E100" s="12">
        <v>2000</v>
      </c>
      <c r="F100" s="23">
        <v>0</v>
      </c>
      <c r="G100" s="26">
        <v>2000</v>
      </c>
      <c r="H100" s="14">
        <v>0</v>
      </c>
      <c r="I100" s="23">
        <v>0</v>
      </c>
      <c r="J100" s="16">
        <v>0</v>
      </c>
      <c r="K100" s="11" t="s">
        <v>38</v>
      </c>
      <c r="L100" s="44"/>
      <c r="M100" s="3"/>
    </row>
    <row r="101" spans="1:13" ht="36" x14ac:dyDescent="0.3">
      <c r="A101" s="42"/>
      <c r="B101" s="44"/>
      <c r="C101" s="11" t="s">
        <v>20</v>
      </c>
      <c r="D101" s="11"/>
      <c r="E101" s="19">
        <v>0</v>
      </c>
      <c r="F101" s="19">
        <v>0</v>
      </c>
      <c r="G101" s="19">
        <v>0</v>
      </c>
      <c r="H101" s="20">
        <v>0</v>
      </c>
      <c r="I101" s="19">
        <v>0</v>
      </c>
      <c r="J101" s="21">
        <v>0</v>
      </c>
      <c r="K101" s="11"/>
      <c r="L101" s="44"/>
      <c r="M101" s="3"/>
    </row>
    <row r="102" spans="1:13" ht="24" x14ac:dyDescent="0.3">
      <c r="A102" s="42"/>
      <c r="B102" s="44"/>
      <c r="C102" s="11" t="s">
        <v>28</v>
      </c>
      <c r="D102" s="11"/>
      <c r="E102" s="23">
        <v>0</v>
      </c>
      <c r="F102" s="23">
        <v>0</v>
      </c>
      <c r="G102" s="23">
        <v>0</v>
      </c>
      <c r="H102" s="14">
        <v>0</v>
      </c>
      <c r="I102" s="23">
        <v>0</v>
      </c>
      <c r="J102" s="16">
        <v>0</v>
      </c>
      <c r="K102" s="11"/>
      <c r="L102" s="44"/>
      <c r="M102" s="3" t="s">
        <v>77</v>
      </c>
    </row>
  </sheetData>
  <mergeCells count="74">
    <mergeCell ref="A98:A102"/>
    <mergeCell ref="B98:B102"/>
    <mergeCell ref="L98:L102"/>
    <mergeCell ref="A88:A92"/>
    <mergeCell ref="B88:B92"/>
    <mergeCell ref="L88:L92"/>
    <mergeCell ref="A93:A97"/>
    <mergeCell ref="B93:B97"/>
    <mergeCell ref="L93:L97"/>
    <mergeCell ref="A78:A82"/>
    <mergeCell ref="B78:B82"/>
    <mergeCell ref="L78:L82"/>
    <mergeCell ref="A83:A87"/>
    <mergeCell ref="B83:B87"/>
    <mergeCell ref="L83:L87"/>
    <mergeCell ref="A67:A71"/>
    <mergeCell ref="B67:B71"/>
    <mergeCell ref="L67:L71"/>
    <mergeCell ref="A72:A77"/>
    <mergeCell ref="B72:B77"/>
    <mergeCell ref="L72:L77"/>
    <mergeCell ref="C75:C76"/>
    <mergeCell ref="A57:A61"/>
    <mergeCell ref="B57:B61"/>
    <mergeCell ref="L57:L61"/>
    <mergeCell ref="A62:A66"/>
    <mergeCell ref="B62:B66"/>
    <mergeCell ref="L62:L66"/>
    <mergeCell ref="A47:A51"/>
    <mergeCell ref="B47:B51"/>
    <mergeCell ref="L47:L51"/>
    <mergeCell ref="A52:A56"/>
    <mergeCell ref="B52:B56"/>
    <mergeCell ref="L52:L56"/>
    <mergeCell ref="A37:A41"/>
    <mergeCell ref="B37:B41"/>
    <mergeCell ref="L37:L41"/>
    <mergeCell ref="A42:A46"/>
    <mergeCell ref="B42:B46"/>
    <mergeCell ref="L42:L46"/>
    <mergeCell ref="A27:A31"/>
    <mergeCell ref="B27:B31"/>
    <mergeCell ref="L27:L31"/>
    <mergeCell ref="A32:A36"/>
    <mergeCell ref="B32:B36"/>
    <mergeCell ref="L32:L36"/>
    <mergeCell ref="A17:A21"/>
    <mergeCell ref="B17:B21"/>
    <mergeCell ref="L17:L21"/>
    <mergeCell ref="A22:A26"/>
    <mergeCell ref="B22:B26"/>
    <mergeCell ref="L22:L26"/>
    <mergeCell ref="F11:J11"/>
    <mergeCell ref="K11:K12"/>
    <mergeCell ref="L11:L12"/>
    <mergeCell ref="A14:A16"/>
    <mergeCell ref="B14:B16"/>
    <mergeCell ref="D14:D16"/>
    <mergeCell ref="L14:L16"/>
    <mergeCell ref="A11:A12"/>
    <mergeCell ref="B11:B12"/>
    <mergeCell ref="C11:C12"/>
    <mergeCell ref="D11:D12"/>
    <mergeCell ref="E11:E12"/>
    <mergeCell ref="I6:L6"/>
    <mergeCell ref="I7:L7"/>
    <mergeCell ref="I8:L8"/>
    <mergeCell ref="B9:I9"/>
    <mergeCell ref="B10:I10"/>
    <mergeCell ref="I1:L1"/>
    <mergeCell ref="I2:L2"/>
    <mergeCell ref="I3:L3"/>
    <mergeCell ref="I4:L4"/>
    <mergeCell ref="I5:L5"/>
  </mergeCells>
  <pageMargins left="0.51181102362204722" right="0.39370078740157483" top="0.59055118110236227" bottom="0.39370078740157483" header="0" footer="0"/>
  <pageSetup paperSize="9" scale="85" firstPageNumber="11" orientation="landscape" useFirstPageNumber="1" r:id="rId1"/>
  <headerFooter>
    <oddHeader>&amp;C&amp;P</oddHeader>
  </headerFooter>
  <rowBreaks count="5" manualBreakCount="5">
    <brk id="21" max="12" man="1"/>
    <brk id="41" max="12" man="1"/>
    <brk id="56" max="12" man="1"/>
    <brk id="71" max="12" man="1"/>
    <brk id="87" max="12" man="1"/>
  </rowBreaks>
  <ignoredErrors>
    <ignoredError sqref="I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Print_Area_3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Ломова</cp:lastModifiedBy>
  <cp:revision>14</cp:revision>
  <cp:lastPrinted>2016-10-25T11:35:28Z</cp:lastPrinted>
  <dcterms:created xsi:type="dcterms:W3CDTF">2016-10-25T10:25:46Z</dcterms:created>
  <dcterms:modified xsi:type="dcterms:W3CDTF">2016-11-01T12:43:28Z</dcterms:modified>
  <dc:language>ru-RU</dc:language>
</cp:coreProperties>
</file>