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Users\user\Desktop\2024\"/>
    </mc:Choice>
  </mc:AlternateContent>
  <bookViews>
    <workbookView xWindow="-120" yWindow="-120" windowWidth="24240" windowHeight="13140" firstSheet="5" activeTab="8"/>
  </bookViews>
  <sheets>
    <sheet name="Паспорт мун. программы" sheetId="22" r:id="rId1"/>
    <sheet name="Целевые показатели" sheetId="21" r:id="rId2"/>
    <sheet name="Методика показателей" sheetId="20" r:id="rId3"/>
    <sheet name="Методика результатов" sheetId="24" r:id="rId4"/>
    <sheet name="адресный перечень шк" sheetId="26" r:id="rId5"/>
    <sheet name="адресный перечень сад" sheetId="25" r:id="rId6"/>
    <sheet name="Перечень мероприятий ПП I " sheetId="14" r:id="rId7"/>
    <sheet name="Перечень мероприятий ПП II" sheetId="15" r:id="rId8"/>
    <sheet name="Перечень мероприятий ПП IV" sheetId="19" r:id="rId9"/>
    <sheet name="Лист1" sheetId="27" r:id="rId10"/>
  </sheets>
  <definedNames>
    <definedName name="_GoBack" localSheetId="1">'Целевые показатели'!#REF!</definedName>
    <definedName name="_xlnm._FilterDatabase" localSheetId="2" hidden="1">'Методика показателей'!$A$3:$G$3</definedName>
    <definedName name="_xlnm._FilterDatabase" localSheetId="1" hidden="1">'Целевые показатели'!$A$5:$L$5</definedName>
    <definedName name="Z_4BD30697_8812_4AB0_85B7_85B41EE53A82_.wvu.PrintArea" localSheetId="0" hidden="1">'Паспорт мун. программы'!$A$1:$G$54</definedName>
    <definedName name="Z_4BD30697_8812_4AB0_85B7_85B41EE53A82_.wvu.PrintArea" localSheetId="1" hidden="1">'Целевые показатели'!$A$1:$L$18</definedName>
    <definedName name="Z_4BD30697_8812_4AB0_85B7_85B41EE53A82_.wvu.PrintTitles" localSheetId="1" hidden="1">'Целевые показатели'!$5:$5</definedName>
    <definedName name="Z_4BD30697_8812_4AB0_85B7_85B41EE53A82_.wvu.Rows" localSheetId="1" hidden="1">'Целевые показатели'!#REF!</definedName>
    <definedName name="_xlnm.Print_Titles" localSheetId="1">'Целевые показатели'!$5:$5</definedName>
    <definedName name="_xlnm.Print_Area" localSheetId="7">'Перечень мероприятий ПП II'!$A$1:$O$91</definedName>
    <definedName name="_xlnm.Print_Area" localSheetId="8">'Перечень мероприятий ПП IV'!$A$1:$K$25</definedName>
    <definedName name="_xlnm.Print_Area" localSheetId="1">'Целевые показатели'!$A$1:$L$21</definedName>
  </definedNames>
  <calcPr calcId="152511"/>
  <customWorkbookViews>
    <customWorkbookView name="LavreniukEN - Личное представление" guid="{4BD30697-8812-4AB0-85B7-85B41EE53A82}" mergeInterval="0" personalView="1" maximized="1" xWindow="1" yWindow="1" windowWidth="1920" windowHeight="850" activeSheetId="9"/>
  </customWorkbookViews>
</workbook>
</file>

<file path=xl/calcChain.xml><?xml version="1.0" encoding="utf-8"?>
<calcChain xmlns="http://schemas.openxmlformats.org/spreadsheetml/2006/main">
  <c r="F142" i="14" l="1"/>
  <c r="F143" i="14"/>
  <c r="F144" i="14"/>
  <c r="F250" i="14" s="1"/>
  <c r="N197" i="14"/>
  <c r="M197" i="14"/>
  <c r="L197" i="14"/>
  <c r="K197" i="14"/>
  <c r="J197" i="14"/>
  <c r="I197" i="14"/>
  <c r="H197" i="14"/>
  <c r="G197" i="14"/>
  <c r="F197" i="14"/>
  <c r="N189" i="14"/>
  <c r="M189" i="14"/>
  <c r="L189" i="14"/>
  <c r="K189" i="14"/>
  <c r="J189" i="14"/>
  <c r="I189" i="14"/>
  <c r="H189" i="14"/>
  <c r="G189" i="14"/>
  <c r="F189" i="14"/>
  <c r="G63" i="14" l="1"/>
  <c r="N206" i="14" l="1"/>
  <c r="N207" i="14"/>
  <c r="F75" i="15" l="1"/>
  <c r="G75" i="15"/>
  <c r="L75" i="15"/>
  <c r="M75" i="15"/>
  <c r="N75" i="15"/>
  <c r="F76" i="15"/>
  <c r="G76" i="15"/>
  <c r="G89" i="15" s="1"/>
  <c r="L76" i="15"/>
  <c r="M76" i="15"/>
  <c r="N76" i="15"/>
  <c r="F77" i="15"/>
  <c r="G77" i="15"/>
  <c r="L77" i="15"/>
  <c r="M77" i="15"/>
  <c r="N77" i="15"/>
  <c r="F78" i="15"/>
  <c r="G78" i="15"/>
  <c r="L78" i="15"/>
  <c r="M78" i="15"/>
  <c r="N78" i="15"/>
  <c r="F79" i="15"/>
  <c r="G79" i="15"/>
  <c r="L79" i="15"/>
  <c r="M79" i="15"/>
  <c r="N79" i="15"/>
  <c r="E80" i="15"/>
  <c r="E81" i="15"/>
  <c r="E82" i="15"/>
  <c r="E83" i="15"/>
  <c r="G129" i="14"/>
  <c r="G131" i="14"/>
  <c r="N108" i="14"/>
  <c r="M108" i="14"/>
  <c r="L108" i="14"/>
  <c r="G108" i="14"/>
  <c r="E121" i="14"/>
  <c r="N120" i="14"/>
  <c r="M120" i="14"/>
  <c r="L120" i="14"/>
  <c r="G120" i="14"/>
  <c r="F120" i="14"/>
  <c r="E122" i="14"/>
  <c r="E123" i="14"/>
  <c r="E124" i="14"/>
  <c r="N7" i="14"/>
  <c r="M7" i="14"/>
  <c r="L7" i="14"/>
  <c r="G7" i="14"/>
  <c r="E39" i="14"/>
  <c r="E38" i="14" s="1"/>
  <c r="N38" i="14"/>
  <c r="M38" i="14"/>
  <c r="L38" i="14"/>
  <c r="G38" i="14"/>
  <c r="N74" i="15" l="1"/>
  <c r="E78" i="15"/>
  <c r="E77" i="15"/>
  <c r="F74" i="15"/>
  <c r="E120" i="14"/>
  <c r="M74" i="15"/>
  <c r="E75" i="15"/>
  <c r="E74" i="15" s="1"/>
  <c r="E79" i="15"/>
  <c r="L74" i="15"/>
  <c r="E76" i="15"/>
  <c r="G74" i="15"/>
  <c r="F38" i="14"/>
  <c r="K19" i="26" l="1"/>
  <c r="K18" i="26"/>
  <c r="K17" i="26"/>
  <c r="L16" i="26"/>
  <c r="L14" i="26"/>
  <c r="K14" i="26" s="1"/>
  <c r="K12" i="26"/>
  <c r="L9" i="26"/>
  <c r="L6" i="26" s="1"/>
  <c r="K8" i="26"/>
  <c r="K7" i="26"/>
  <c r="K9" i="26" l="1"/>
  <c r="K16" i="26"/>
  <c r="L11" i="26"/>
  <c r="K11" i="26"/>
  <c r="K6" i="26"/>
  <c r="F129" i="14"/>
  <c r="F131" i="14"/>
  <c r="C27" i="22" l="1"/>
  <c r="D27" i="22"/>
  <c r="E27" i="22"/>
  <c r="F27" i="22"/>
  <c r="G27" i="22"/>
  <c r="B26" i="22"/>
  <c r="B24" i="22"/>
  <c r="B23" i="22"/>
  <c r="B27" i="22" l="1"/>
  <c r="H16" i="26"/>
  <c r="H11" i="26"/>
  <c r="H6" i="26"/>
  <c r="F63" i="14" l="1"/>
  <c r="F99" i="14"/>
  <c r="G99" i="14"/>
  <c r="L99" i="14"/>
  <c r="M99" i="14"/>
  <c r="N99" i="14"/>
  <c r="E100" i="14"/>
  <c r="E101" i="14"/>
  <c r="E102" i="14"/>
  <c r="E103" i="14"/>
  <c r="E108" i="14"/>
  <c r="E25" i="19"/>
  <c r="F7" i="19"/>
  <c r="F22" i="19" s="1"/>
  <c r="F8" i="19"/>
  <c r="F23" i="19" s="1"/>
  <c r="F9" i="19"/>
  <c r="G7" i="19"/>
  <c r="G22" i="19" s="1"/>
  <c r="G8" i="19"/>
  <c r="G23" i="19" s="1"/>
  <c r="G9" i="19"/>
  <c r="G24" i="19" s="1"/>
  <c r="H7" i="19"/>
  <c r="H22" i="19" s="1"/>
  <c r="H8" i="19"/>
  <c r="H23" i="19" s="1"/>
  <c r="H9" i="19"/>
  <c r="H24" i="19" s="1"/>
  <c r="I7" i="19"/>
  <c r="I22" i="19" s="1"/>
  <c r="I8" i="19"/>
  <c r="I23" i="19" s="1"/>
  <c r="I9" i="19"/>
  <c r="I24" i="19" s="1"/>
  <c r="J7" i="19"/>
  <c r="J22" i="19" s="1"/>
  <c r="J8" i="19"/>
  <c r="J23" i="19" s="1"/>
  <c r="J9" i="19"/>
  <c r="J24" i="19" s="1"/>
  <c r="E10" i="19"/>
  <c r="F11" i="19"/>
  <c r="G11" i="19"/>
  <c r="H11" i="19"/>
  <c r="I11" i="19"/>
  <c r="J11" i="19"/>
  <c r="E14" i="19"/>
  <c r="E12" i="19"/>
  <c r="E13" i="19"/>
  <c r="E15" i="19"/>
  <c r="F16" i="19"/>
  <c r="G16" i="19"/>
  <c r="H16" i="19"/>
  <c r="I16" i="19"/>
  <c r="J16" i="19"/>
  <c r="E19" i="19"/>
  <c r="E17" i="19"/>
  <c r="E18" i="19"/>
  <c r="E20" i="19"/>
  <c r="E91" i="15"/>
  <c r="F62" i="15"/>
  <c r="F63" i="15"/>
  <c r="F64" i="15"/>
  <c r="G62" i="15"/>
  <c r="G63" i="15"/>
  <c r="G64" i="15"/>
  <c r="L62" i="15"/>
  <c r="L63" i="15"/>
  <c r="L64" i="15"/>
  <c r="M62" i="15"/>
  <c r="M63" i="15"/>
  <c r="M64" i="15"/>
  <c r="N62" i="15"/>
  <c r="N63" i="15"/>
  <c r="N64" i="15"/>
  <c r="F66" i="15"/>
  <c r="G66" i="15"/>
  <c r="L66" i="15"/>
  <c r="M66" i="15"/>
  <c r="N66" i="15"/>
  <c r="E67" i="15"/>
  <c r="E68" i="15"/>
  <c r="E69" i="15"/>
  <c r="E65" i="15"/>
  <c r="E70" i="15"/>
  <c r="F49" i="15"/>
  <c r="F50" i="15"/>
  <c r="F51" i="15"/>
  <c r="G49" i="15"/>
  <c r="G88" i="15" s="1"/>
  <c r="G50" i="15"/>
  <c r="G51" i="15"/>
  <c r="L49" i="15"/>
  <c r="L50" i="15"/>
  <c r="L51" i="15"/>
  <c r="M49" i="15"/>
  <c r="M50" i="15"/>
  <c r="M51" i="15"/>
  <c r="N49" i="15"/>
  <c r="N50" i="15"/>
  <c r="N51" i="15"/>
  <c r="E52" i="15"/>
  <c r="E54" i="15"/>
  <c r="E55" i="15"/>
  <c r="E56" i="15"/>
  <c r="E57" i="15"/>
  <c r="F53" i="15"/>
  <c r="N53" i="15"/>
  <c r="M53" i="15"/>
  <c r="L53" i="15"/>
  <c r="G53" i="15"/>
  <c r="F20" i="15"/>
  <c r="F21" i="15"/>
  <c r="F22" i="15"/>
  <c r="G20" i="15"/>
  <c r="G21" i="15"/>
  <c r="G22" i="15"/>
  <c r="L20" i="15"/>
  <c r="L21" i="15"/>
  <c r="L22" i="15"/>
  <c r="M20" i="15"/>
  <c r="M21" i="15"/>
  <c r="M22" i="15"/>
  <c r="N20" i="15"/>
  <c r="N21" i="15"/>
  <c r="N22" i="15"/>
  <c r="F40" i="15"/>
  <c r="G40" i="15"/>
  <c r="L40" i="15"/>
  <c r="M40" i="15"/>
  <c r="N40" i="15"/>
  <c r="E41" i="15"/>
  <c r="E42" i="15"/>
  <c r="E43" i="15"/>
  <c r="E44" i="15"/>
  <c r="E33" i="15"/>
  <c r="E34" i="15"/>
  <c r="E35" i="15"/>
  <c r="E36" i="15"/>
  <c r="F32" i="15"/>
  <c r="G32" i="15"/>
  <c r="L32" i="15"/>
  <c r="M32" i="15"/>
  <c r="N32" i="15"/>
  <c r="E23" i="15"/>
  <c r="E25" i="15"/>
  <c r="E26" i="15"/>
  <c r="E27" i="15"/>
  <c r="E28" i="15"/>
  <c r="F24" i="15"/>
  <c r="G24" i="15"/>
  <c r="L24" i="15"/>
  <c r="M24" i="15"/>
  <c r="N24" i="15"/>
  <c r="F6" i="15"/>
  <c r="G6" i="15"/>
  <c r="L6" i="15"/>
  <c r="M6" i="15"/>
  <c r="N6" i="15"/>
  <c r="E7" i="15"/>
  <c r="E8" i="15"/>
  <c r="E9" i="15"/>
  <c r="E10" i="15"/>
  <c r="F11" i="15"/>
  <c r="G11" i="15"/>
  <c r="L11" i="15"/>
  <c r="M11" i="15"/>
  <c r="N11" i="15"/>
  <c r="E12" i="15"/>
  <c r="E13" i="15"/>
  <c r="E14" i="15"/>
  <c r="E15" i="15"/>
  <c r="G90" i="15" l="1"/>
  <c r="M89" i="15"/>
  <c r="L88" i="15"/>
  <c r="E99" i="14"/>
  <c r="N88" i="15"/>
  <c r="L19" i="15"/>
  <c r="G87" i="15"/>
  <c r="F88" i="15"/>
  <c r="M88" i="15"/>
  <c r="E66" i="15"/>
  <c r="L89" i="15"/>
  <c r="N61" i="15"/>
  <c r="M61" i="15"/>
  <c r="L61" i="15"/>
  <c r="G61" i="15"/>
  <c r="M90" i="15"/>
  <c r="E63" i="15"/>
  <c r="E16" i="19"/>
  <c r="E11" i="19"/>
  <c r="E64" i="15"/>
  <c r="N90" i="15"/>
  <c r="F90" i="15"/>
  <c r="E62" i="15"/>
  <c r="E9" i="19"/>
  <c r="F24" i="19"/>
  <c r="E24" i="19" s="1"/>
  <c r="N89" i="15"/>
  <c r="F89" i="15"/>
  <c r="F61" i="15"/>
  <c r="I21" i="19"/>
  <c r="E23" i="19"/>
  <c r="J21" i="19"/>
  <c r="F21" i="19"/>
  <c r="E22" i="19"/>
  <c r="G21" i="19"/>
  <c r="H21" i="19"/>
  <c r="E8" i="19"/>
  <c r="G48" i="15"/>
  <c r="E7" i="19"/>
  <c r="L90" i="15"/>
  <c r="J6" i="19"/>
  <c r="I6" i="19"/>
  <c r="H6" i="19"/>
  <c r="G6" i="19"/>
  <c r="F6" i="19"/>
  <c r="G19" i="15"/>
  <c r="M48" i="15"/>
  <c r="E51" i="15"/>
  <c r="M19" i="15"/>
  <c r="E53" i="15"/>
  <c r="E49" i="15"/>
  <c r="N48" i="15"/>
  <c r="F48" i="15"/>
  <c r="E11" i="15"/>
  <c r="E40" i="15"/>
  <c r="N19" i="15"/>
  <c r="L48" i="15"/>
  <c r="E22" i="15"/>
  <c r="E50" i="15"/>
  <c r="F19" i="15"/>
  <c r="E6" i="15"/>
  <c r="E24" i="15"/>
  <c r="E20" i="15"/>
  <c r="E32" i="15"/>
  <c r="E21" i="15"/>
  <c r="E88" i="15" l="1"/>
  <c r="F87" i="15"/>
  <c r="M87" i="15"/>
  <c r="E89" i="15"/>
  <c r="L87" i="15"/>
  <c r="N87" i="15"/>
  <c r="E61" i="15"/>
  <c r="E90" i="15"/>
  <c r="E87" i="15" s="1"/>
  <c r="E48" i="15"/>
  <c r="E6" i="19"/>
  <c r="E21" i="19"/>
  <c r="E19" i="15"/>
  <c r="K6" i="25" l="1"/>
  <c r="L5" i="25"/>
  <c r="K8" i="25"/>
  <c r="E251" i="14"/>
  <c r="G219" i="14"/>
  <c r="E219" i="14" s="1"/>
  <c r="G220" i="14"/>
  <c r="E220" i="14" s="1"/>
  <c r="G221" i="14"/>
  <c r="E221" i="14" s="1"/>
  <c r="E240" i="14"/>
  <c r="E241" i="14"/>
  <c r="E242" i="14"/>
  <c r="E243" i="14"/>
  <c r="F239" i="14"/>
  <c r="G239" i="14"/>
  <c r="L239" i="14"/>
  <c r="M239" i="14"/>
  <c r="N239" i="14"/>
  <c r="F231" i="14"/>
  <c r="G231" i="14"/>
  <c r="L231" i="14"/>
  <c r="M231" i="14"/>
  <c r="N231" i="14"/>
  <c r="E232" i="14"/>
  <c r="E233" i="14"/>
  <c r="E234" i="14"/>
  <c r="E235" i="14"/>
  <c r="E222" i="14"/>
  <c r="L218" i="14"/>
  <c r="M218" i="14"/>
  <c r="N218" i="14"/>
  <c r="F218" i="14"/>
  <c r="F223" i="14"/>
  <c r="E224" i="14"/>
  <c r="E225" i="14"/>
  <c r="E226" i="14"/>
  <c r="G223" i="14"/>
  <c r="E227" i="14"/>
  <c r="L223" i="14"/>
  <c r="M223" i="14"/>
  <c r="N223" i="14"/>
  <c r="F205" i="14"/>
  <c r="G205" i="14"/>
  <c r="L205" i="14"/>
  <c r="M205" i="14"/>
  <c r="N205" i="14"/>
  <c r="E206" i="14"/>
  <c r="E207" i="14"/>
  <c r="E208" i="14"/>
  <c r="E209" i="14"/>
  <c r="E211" i="14"/>
  <c r="E212" i="14"/>
  <c r="F210" i="14"/>
  <c r="G210" i="14"/>
  <c r="L210" i="14"/>
  <c r="M210" i="14"/>
  <c r="N210" i="14"/>
  <c r="E213" i="14"/>
  <c r="E214" i="14"/>
  <c r="K5" i="25" l="1"/>
  <c r="H5" i="25" s="1"/>
  <c r="E210" i="14"/>
  <c r="E231" i="14"/>
  <c r="E205" i="14"/>
  <c r="E239" i="14"/>
  <c r="E223" i="14"/>
  <c r="E218" i="14"/>
  <c r="G218" i="14"/>
  <c r="E142" i="14" l="1"/>
  <c r="E143" i="14"/>
  <c r="G141" i="14"/>
  <c r="L141" i="14"/>
  <c r="M141" i="14"/>
  <c r="N141" i="14"/>
  <c r="E145" i="14"/>
  <c r="F146" i="14"/>
  <c r="E147" i="14"/>
  <c r="E148" i="14"/>
  <c r="E149" i="14"/>
  <c r="E150" i="14"/>
  <c r="G146" i="14"/>
  <c r="L146" i="14"/>
  <c r="M146" i="14"/>
  <c r="N146" i="14"/>
  <c r="E158" i="14"/>
  <c r="E159" i="14"/>
  <c r="E160" i="14"/>
  <c r="F157" i="14"/>
  <c r="G157" i="14"/>
  <c r="L157" i="14"/>
  <c r="M157" i="14"/>
  <c r="N157" i="14"/>
  <c r="E161" i="14"/>
  <c r="E166" i="14"/>
  <c r="E167" i="14"/>
  <c r="E168" i="14"/>
  <c r="F165" i="14"/>
  <c r="G165" i="14"/>
  <c r="L165" i="14"/>
  <c r="M165" i="14"/>
  <c r="N165" i="14"/>
  <c r="E169" i="14"/>
  <c r="F173" i="14"/>
  <c r="E174" i="14"/>
  <c r="E176" i="14"/>
  <c r="E175" i="14"/>
  <c r="E177" i="14"/>
  <c r="G173" i="14"/>
  <c r="L173" i="14"/>
  <c r="M173" i="14"/>
  <c r="N173" i="14"/>
  <c r="F181" i="14"/>
  <c r="G181" i="14"/>
  <c r="L181" i="14"/>
  <c r="M181" i="14"/>
  <c r="N181" i="14"/>
  <c r="E182" i="14"/>
  <c r="E183" i="14"/>
  <c r="E184" i="14"/>
  <c r="E185" i="14"/>
  <c r="E189" i="14"/>
  <c r="E197" i="14"/>
  <c r="E129" i="14"/>
  <c r="E130" i="14"/>
  <c r="E131" i="14"/>
  <c r="F128" i="14"/>
  <c r="E132" i="14"/>
  <c r="E134" i="14"/>
  <c r="E136" i="14"/>
  <c r="F133" i="14"/>
  <c r="G128" i="14"/>
  <c r="G133" i="14"/>
  <c r="L128" i="14"/>
  <c r="L133" i="14"/>
  <c r="M128" i="14"/>
  <c r="N128" i="14"/>
  <c r="M133" i="14"/>
  <c r="N133" i="14"/>
  <c r="E135" i="14"/>
  <c r="E137" i="14"/>
  <c r="F107" i="14"/>
  <c r="G107" i="14"/>
  <c r="L107" i="14"/>
  <c r="M107" i="14"/>
  <c r="N107" i="14"/>
  <c r="E109" i="14"/>
  <c r="E110" i="14"/>
  <c r="E111" i="14"/>
  <c r="F112" i="14"/>
  <c r="G112" i="14"/>
  <c r="L112" i="14"/>
  <c r="M112" i="14"/>
  <c r="N112" i="14"/>
  <c r="E115" i="14"/>
  <c r="E113" i="14"/>
  <c r="E114" i="14"/>
  <c r="E116" i="14"/>
  <c r="N63" i="14"/>
  <c r="N64" i="14"/>
  <c r="N65" i="14"/>
  <c r="M63" i="14"/>
  <c r="M64" i="14"/>
  <c r="M65" i="14"/>
  <c r="L63" i="14"/>
  <c r="L64" i="14"/>
  <c r="L65" i="14"/>
  <c r="G64" i="14"/>
  <c r="G65" i="14"/>
  <c r="F64" i="14"/>
  <c r="F65" i="14"/>
  <c r="E66" i="14"/>
  <c r="E92" i="14"/>
  <c r="E93" i="14"/>
  <c r="E94" i="14"/>
  <c r="N91" i="14"/>
  <c r="M91" i="14"/>
  <c r="L91" i="14"/>
  <c r="G91" i="14"/>
  <c r="F91" i="14"/>
  <c r="E95" i="14"/>
  <c r="E84" i="14"/>
  <c r="E86" i="14"/>
  <c r="N83" i="14"/>
  <c r="M83" i="14"/>
  <c r="L83" i="14"/>
  <c r="G83" i="14"/>
  <c r="F83" i="14"/>
  <c r="E85" i="14"/>
  <c r="E87" i="14"/>
  <c r="E76" i="14"/>
  <c r="E77" i="14"/>
  <c r="E78" i="14"/>
  <c r="N75" i="14"/>
  <c r="M75" i="14"/>
  <c r="L75" i="14"/>
  <c r="G75" i="14"/>
  <c r="F75" i="14"/>
  <c r="E79" i="14"/>
  <c r="N67" i="14"/>
  <c r="M67" i="14"/>
  <c r="L67" i="14"/>
  <c r="G67" i="14"/>
  <c r="F67" i="14"/>
  <c r="E68" i="14"/>
  <c r="E69" i="14"/>
  <c r="E70" i="14"/>
  <c r="E71" i="14"/>
  <c r="E144" i="14" l="1"/>
  <c r="E141" i="14" s="1"/>
  <c r="E107" i="14"/>
  <c r="E157" i="14"/>
  <c r="E181" i="14"/>
  <c r="E146" i="14"/>
  <c r="F141" i="14"/>
  <c r="E173" i="14"/>
  <c r="E165" i="14"/>
  <c r="E133" i="14"/>
  <c r="E128" i="14"/>
  <c r="E112" i="14"/>
  <c r="F62" i="14"/>
  <c r="E83" i="14"/>
  <c r="G62" i="14"/>
  <c r="N62" i="14"/>
  <c r="E64" i="14"/>
  <c r="E65" i="14"/>
  <c r="L62" i="14"/>
  <c r="M62" i="14"/>
  <c r="E63" i="14"/>
  <c r="E67" i="14"/>
  <c r="E91" i="14"/>
  <c r="E75" i="14"/>
  <c r="F7" i="14"/>
  <c r="F8" i="14"/>
  <c r="F249" i="14" s="1"/>
  <c r="G8" i="14"/>
  <c r="G249" i="14" s="1"/>
  <c r="L8" i="14"/>
  <c r="L249" i="14" s="1"/>
  <c r="M8" i="14"/>
  <c r="M249" i="14" s="1"/>
  <c r="N8" i="14"/>
  <c r="N249" i="14" s="1"/>
  <c r="F9" i="14"/>
  <c r="G9" i="14"/>
  <c r="G250" i="14" s="1"/>
  <c r="L9" i="14"/>
  <c r="L250" i="14" s="1"/>
  <c r="M9" i="14"/>
  <c r="M250" i="14" s="1"/>
  <c r="N9" i="14"/>
  <c r="N250" i="14" s="1"/>
  <c r="E10" i="14"/>
  <c r="F12" i="14"/>
  <c r="F11" i="14" s="1"/>
  <c r="G12" i="14"/>
  <c r="L12" i="14"/>
  <c r="M12" i="14"/>
  <c r="N12" i="14"/>
  <c r="N11" i="14" s="1"/>
  <c r="F54" i="14"/>
  <c r="G54" i="14"/>
  <c r="L54" i="14"/>
  <c r="M54" i="14"/>
  <c r="N54" i="14"/>
  <c r="E55" i="14"/>
  <c r="E56" i="14"/>
  <c r="E57" i="14"/>
  <c r="E58" i="14"/>
  <c r="F46" i="14"/>
  <c r="G46" i="14"/>
  <c r="L46" i="14"/>
  <c r="M46" i="14"/>
  <c r="N46" i="14"/>
  <c r="E49" i="14"/>
  <c r="E47" i="14"/>
  <c r="E48" i="14"/>
  <c r="E50" i="14"/>
  <c r="E30" i="14"/>
  <c r="E31" i="14"/>
  <c r="F29" i="14"/>
  <c r="G29" i="14"/>
  <c r="L29" i="14"/>
  <c r="M29" i="14"/>
  <c r="N29" i="14"/>
  <c r="E32" i="14"/>
  <c r="E33" i="14"/>
  <c r="E34" i="14"/>
  <c r="E22" i="14"/>
  <c r="F21" i="14"/>
  <c r="G21" i="14"/>
  <c r="L21" i="14"/>
  <c r="M21" i="14"/>
  <c r="N21" i="14"/>
  <c r="E23" i="14"/>
  <c r="E24" i="14"/>
  <c r="E25" i="14"/>
  <c r="E17" i="14"/>
  <c r="E16" i="14"/>
  <c r="E15" i="14"/>
  <c r="E14" i="14"/>
  <c r="N13" i="14"/>
  <c r="M13" i="14"/>
  <c r="L13" i="14"/>
  <c r="F13" i="14"/>
  <c r="G13" i="14"/>
  <c r="M11" i="14" l="1"/>
  <c r="M248" i="14"/>
  <c r="G11" i="14"/>
  <c r="G248" i="14"/>
  <c r="G247" i="14" s="1"/>
  <c r="L11" i="14"/>
  <c r="L248" i="14"/>
  <c r="L247" i="14" s="1"/>
  <c r="F248" i="14"/>
  <c r="N248" i="14"/>
  <c r="N247" i="14" s="1"/>
  <c r="E249" i="14"/>
  <c r="E250" i="14"/>
  <c r="M247" i="14"/>
  <c r="E62" i="14"/>
  <c r="N6" i="14"/>
  <c r="F6" i="14"/>
  <c r="G6" i="14"/>
  <c r="L6" i="14"/>
  <c r="E9" i="14"/>
  <c r="M6" i="14"/>
  <c r="E8" i="14"/>
  <c r="E12" i="14"/>
  <c r="E11" i="14" s="1"/>
  <c r="E7" i="14"/>
  <c r="E54" i="14"/>
  <c r="E13" i="14"/>
  <c r="E21" i="14"/>
  <c r="E46" i="14"/>
  <c r="E29" i="14"/>
  <c r="E6" i="14" l="1"/>
  <c r="F247" i="14"/>
  <c r="E248" i="14"/>
  <c r="E247" i="14" s="1"/>
</calcChain>
</file>

<file path=xl/sharedStrings.xml><?xml version="1.0" encoding="utf-8"?>
<sst xmlns="http://schemas.openxmlformats.org/spreadsheetml/2006/main" count="1757" uniqueCount="403">
  <si>
    <t>Средства бюджета Московской области</t>
  </si>
  <si>
    <t>Средства федерального бюджета</t>
  </si>
  <si>
    <t>Внебюджетные источники</t>
  </si>
  <si>
    <t>2025 год</t>
  </si>
  <si>
    <t>2024 год</t>
  </si>
  <si>
    <t>2023 год</t>
  </si>
  <si>
    <t>Источники финансирования</t>
  </si>
  <si>
    <t>1.1</t>
  </si>
  <si>
    <t>1.2</t>
  </si>
  <si>
    <t>1.3</t>
  </si>
  <si>
    <t>1.4</t>
  </si>
  <si>
    <t>1.5</t>
  </si>
  <si>
    <t>1.6</t>
  </si>
  <si>
    <t>1.7</t>
  </si>
  <si>
    <t>2.1</t>
  </si>
  <si>
    <t>2.2</t>
  </si>
  <si>
    <t>2.3</t>
  </si>
  <si>
    <t>2.4</t>
  </si>
  <si>
    <t>2.5</t>
  </si>
  <si>
    <t>№ п/п</t>
  </si>
  <si>
    <t>Итого</t>
  </si>
  <si>
    <t>Средства бюджета муниципального образования</t>
  </si>
  <si>
    <t>Мероприятие подпрограммы</t>
  </si>
  <si>
    <t>Сроки исполнения мероприятия</t>
  </si>
  <si>
    <t>Объем финансирования по годам (тыс. руб.)</t>
  </si>
  <si>
    <t>Ответственный за выполнение мероприятия подпрограммы</t>
  </si>
  <si>
    <t xml:space="preserve">Средства бюджета Московской области </t>
  </si>
  <si>
    <t xml:space="preserve"> Итого </t>
  </si>
  <si>
    <t>Всего, (тыс. руб.)</t>
  </si>
  <si>
    <t>4.1</t>
  </si>
  <si>
    <t>Основное мероприятие 01. Создание условий для реализации полномочий органов местного самоуправления</t>
  </si>
  <si>
    <t>Мероприятие 01.03. Мероприятия в сфере образования</t>
  </si>
  <si>
    <t>4</t>
  </si>
  <si>
    <t xml:space="preserve">Основное мероприятие 01. 
Финансовое обеспечение деятельности образовательных организаций
</t>
  </si>
  <si>
    <t xml:space="preserve">Основное мероприятие 02. 
Реализация  федеральных государственных образовательных стандартов   общего образования, в том числе мероприятий  по нормативному правовому и методическому сопровождению, обновлению содержания и технологий образования
</t>
  </si>
  <si>
    <t>Основное мероприятие 04. 
Обеспечение и проведение государственной итоговой аттестации обучающихся, освоивших образовательные программы основного общего и среднего общего образования, в том числе в форме единого государственного экзамена</t>
  </si>
  <si>
    <t>Мероприятие Е1.03.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</si>
  <si>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Основное мероприятие 01.
Реализация «пилотных проектов» обновления содержания и технологий дополнительного образования, воспитания, психолого-педагогического сопровождения детей</t>
  </si>
  <si>
    <t>Мероприятие 02.01.
Компенсация проезда к месту учебы и обратно отдельным категориям обучающихся по очной форме обучения муниципальных общеобразовательных организаций</t>
  </si>
  <si>
    <t>Мероприятие Е1.01.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</si>
  <si>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Мероприятие Е1.02.
Обеспечение условий для функционирования центров образования естественно-научной и технологической направленностей</t>
  </si>
  <si>
    <t>Мероприятие Р2.02. 
Создание дополнительных мест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</si>
  <si>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 xml:space="preserve">Основное мероприятие 08. 
Модернизация школьных систем образования в рамках государственной программы Российской Федерации «Развитие образования»
 </t>
  </si>
  <si>
    <t>Мероприятие 08.01. 
Проведение работ по капитальному ремонту зданий региональных (муниципальных) общеобразовательных организаций</t>
  </si>
  <si>
    <t>Мероприятие 08.02. 
Оснащение отремонтированных зданий общеобразовательных организаций средствами обучения и воспитания</t>
  </si>
  <si>
    <t>Мероприятие 08.03. 
Разработка проектно-сметной документации на проведение капитального ремонта зданий муниципальных общеобразовательных организаций</t>
  </si>
  <si>
    <t>Мероприятие 08.04. 
Благоустройство территорий муниципальных общеобразовательных организаций, в зданиях которых выполнен капитальный ремонт</t>
  </si>
  <si>
    <t>Мероприятие 08.05. 
Обеспечение в отношении объектов капитального ремонта требований к антитеррористической защищенности объектов (территорий), установленных законодательством</t>
  </si>
  <si>
    <t>Мероприятие 08.06
Обеспечение повышения квалификации/профессиональной переподготовки учителей, осуществляющих учебный процесс в объектах капитального ремонта, сверх минимальных требований, установленных законодательством, и (или) обучения управленческих команд, состоящих из представителей администраций и педагогических работников объектов капитального ремонта</t>
  </si>
  <si>
    <t>2</t>
  </si>
  <si>
    <t>5</t>
  </si>
  <si>
    <t>6</t>
  </si>
  <si>
    <t>6.1</t>
  </si>
  <si>
    <t>7</t>
  </si>
  <si>
    <t>7.1</t>
  </si>
  <si>
    <t>8</t>
  </si>
  <si>
    <t>8.1</t>
  </si>
  <si>
    <t>1</t>
  </si>
  <si>
    <t>Основное мероприятие 07.  
Проведение капитального ремонта объектов дошкольного образования, закупка оборудования</t>
  </si>
  <si>
    <t xml:space="preserve">Мероприятие 07.01. 
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  </t>
  </si>
  <si>
    <t>Мероприятие Е2.01.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</si>
  <si>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1.8</t>
  </si>
  <si>
    <t>Всего</t>
  </si>
  <si>
    <t>Итого 2023 год</t>
  </si>
  <si>
    <t>2026 год</t>
  </si>
  <si>
    <t>2027 год</t>
  </si>
  <si>
    <t>Мероприятие 01.01. Обеспечение деятельности муниципальных органов – учреждения в сфере образования</t>
  </si>
  <si>
    <t>Основное мероприятие 02.
Финансовое обеспечение деятельности организаций дополнительного образования</t>
  </si>
  <si>
    <t>Мероприятие 01.01. Стипендии в области образования, культуры и искусства (юные дарования, одаренные дети)</t>
  </si>
  <si>
    <t>Мероприятие 04.01.
Расходы на обеспечение деятельности (оказание услуг) муниципальных учреждений - общеобразовательные организации, оказывающие услуги дошкольного, начального общего, основного общего, среднего общего образования</t>
  </si>
  <si>
    <t>Мероприятие 02.01. Расходы на обеспечение деятельности (оказание услуг) муниципальных учреждений - организации дополнительного образования</t>
  </si>
  <si>
    <t>Мероприятие 02.02. Укрепление материально-технической базы и проведение текущего ремонта учреждений дополнительного образования</t>
  </si>
  <si>
    <t>Мероприятие 02.03. Профессиональная физическая охрана муниципальных учреждений дополнительного образования</t>
  </si>
  <si>
    <t>Мероприятие 02.10.
Организация питания обучающихся, получающих основное и среднее общее образование, и отдельных категорий обучающихся, получающих начальное общее образование, в муниципальных общеобразовательных организациях</t>
  </si>
  <si>
    <t>Мероприятие 02.08.
Организация бесплатного горячего питания обучающихся, получающих начальное общее образование в муниципальных образовательных организациях</t>
  </si>
  <si>
    <t>Мероприятие 02.13. 
Создание и содержание дополнительных мест для детей в возрасте от 1,5 до 7 лет в организациях, осуществляющих присмотр и уход за детьми</t>
  </si>
  <si>
    <t>Мероприятие 01.10 
Финансовое обеспечение выплаты компенсации родительской платы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</si>
  <si>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Мероприятие 08.07. 
Обновление в объектах капитального ремонта 100% учебников и учебных пособий, не позволяющих их дальнейшее использование в образовательном процессе по причинам ветхости и дефектности</t>
  </si>
  <si>
    <t>Наименование показателя</t>
  </si>
  <si>
    <t>Единица измерения</t>
  </si>
  <si>
    <t>Источник данных</t>
  </si>
  <si>
    <t>Период представления отчетности</t>
  </si>
  <si>
    <t>Подпрограмма 1 «Общее образование»</t>
  </si>
  <si>
    <t>Ведомственные данные</t>
  </si>
  <si>
    <t>Доступность дошкольного образования для детей в возрасте от трех до семи лет</t>
  </si>
  <si>
    <t>%</t>
  </si>
  <si>
    <t xml:space="preserve">П= Ч(3-7) / (Ч(3-7) + Ч(очередь)) х 100, где:
П – планируемый показатель;
Ч(3-7) – численность детей в возрасте от 3 до 7 лет, получающих дошкольное образование в текущем году;
Ч(очередь) – численность детей в возрасте от 3 до 7 лет, находящихся в очереди на получение в текущем году дошкольного образования
</t>
  </si>
  <si>
    <t>Данные Федеральной государственной информационной системы доступности дошкольного образования (ФГИС ДДО)</t>
  </si>
  <si>
    <t>Доступность дошкольного образования для детей в возрасте до 3-х лет</t>
  </si>
  <si>
    <t>П = Ч(2м-3л) / (Ч(2м-3л) + Ч(учет)) х 100, где:
П – планируемый показатель;
Ч(2м-3л) – численность детей в возрасте от 2 месяцев до 3 лет, которым предоставлена возможность получать услугу дошкольного образования;
Ч(учет) – численность детей в возрасте от 2 месяцев до 3 лет, состоящих на учете для предоставления места в дошкольном образовательном учреждении с предпочтительной датой приёма в текущем году (актуальный спрос), 
с учетом прироста по данным государственной статистики</t>
  </si>
  <si>
    <t>Отношение средней заработной платы педагогических работников дошкольных образовательных организаций к средней заработной плате в общеобразовательных организациях в Московской области</t>
  </si>
  <si>
    <t xml:space="preserve">П = (Зпд / Зсоб) х 100%, 
где:
П – планируемый показатель;
Зпд – среднемесячная заработная плата педагогических работников муниципальных дошкольных образовательных организаций;
Зсоб –  среднемесячная заработная плата в общеобразовательных организациях.
</t>
  </si>
  <si>
    <t>Данные формы ФСН № ЗП-образование, утвержденной приказом Росстата</t>
  </si>
  <si>
    <t>Созданы дополнительные места в субъектах Российской Федерации для детей в возрасте от 1,5 до 3 лет любой направленности в организациях, осуществляющих образовательную деятельность (за исключением государственных и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</si>
  <si>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Созданы дополнительные места для детей в возрасте от 1,5 до 3 лет любой направленности в организациях, осуществляющих образовательную деятельность (за исключением государственных и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</si>
  <si>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Ежегодно</t>
  </si>
  <si>
    <t>Отношение средней заработной платы педагогических работников общеобразовательных организаций общего образования к среднемесячному доходу от трудовой деятельности</t>
  </si>
  <si>
    <t xml:space="preserve">П = (Зпш / З(тр))х 100%, 
где:
П – планируемый показатель;
Зпш – средняя заработная плата педагогических работников муниципальных общеобразовательных организаций; 
З(тр) – среднемесячный доход от трудовой деятельности
</t>
  </si>
  <si>
    <t>Поддержка образования для детей с ограниченными возможностями здоровья.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 (нарастающим итогом)</t>
  </si>
  <si>
    <t>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</si>
  <si>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ДВ= В / ВТГ х 100, где:
ДВ – доля высокобалльников (выпускников текущего года, набравших 250 баллов и более по 3 предметам);
В – количество высокобалльников;
ВТГ – количество выпускников текущего года, сдававших ЕГЭ по 3 и более предметам (в расчет не берется результат по математике базового уровня)</t>
  </si>
  <si>
    <t>Данные Регионального центра обработки информации по итогам проведения государственной итоговой аттестации</t>
  </si>
  <si>
    <t>Доля выпускников текущего года, набравших 250 баллов и более по 3 предметам, к общему количеству выпускников текущего года, сдававших ЕГЭ по 3 и более предметам</t>
  </si>
  <si>
    <t>В общеобразовательных организациях, расположенных в сельской местности и малых городах, созданы и функционируют центры образования естественно-научной и технологической направленностей</t>
  </si>
  <si>
    <t>Количество общеобразовательных организаций, расположенных в сельской местности и малых городах, в которых созданы и функционируют центры образования естественно-научной и технологической направленностей в соответствии с адресным перечнем</t>
  </si>
  <si>
    <t>В общеобразовательных организациях, расположенных в сельской местности и малых городах, обновлена материально- техническая база для занятий детей физической культурой и спортом (нарастающим итогом)</t>
  </si>
  <si>
    <t>Число общеобразовательных организаций, расположенных в сельской местности и малых городах, обновивших материально- техническую базу для занятий детей физической культурой и спортом, нарастающим итогом с 2020 года</t>
  </si>
  <si>
    <t>Доля обучающихся, получающих начальное общее образование в государственных и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государственных и муниципальных образовательных организациях</t>
  </si>
  <si>
    <t>Р = Чп/Ч х 100%, где:
Р – значение показателя; 
Чп – количество обучающихся, получающих начальное общее образование в государственных и муниципальных образовательных организациях, получающих бесплатное горячее питание;
Ч – количество обучающихся, получающих начальное общее образование в государственных и муниципальных образовательных организациях</t>
  </si>
  <si>
    <t>Данные государственной статистики, данные РСЭМ</t>
  </si>
  <si>
    <t>Подпрограмма 2 «Дополнительное образование, воспитание и психолого-социальное сопровождение детей»</t>
  </si>
  <si>
    <t>Отношение средней заработной платы педагогических работников организаций дополнительного образования детей к средней заработной плате учителей в Московской области</t>
  </si>
  <si>
    <t>П = З(мун)/З(у) х 100,
 где:
П – планируемый показатель;
З(мун) – среднемесячная заработная плата педагогических работников муниципальных организаций дополнительного образования детей;
З(у) – среднемесячная заработная плата учителя в Московской области</t>
  </si>
  <si>
    <t>Доля детей в возрасте от 5 до 18 лет, охваченных дополнительным образованием</t>
  </si>
  <si>
    <t>(Чдоп/ Чобщ) x 100, где:
Чдоп – число детей в возрасте от 5 до 18 лет, проживающих в муниципальном образовании и обучающихся по дополнительным образовательным программам,
Чобщ – общее число детей в возрасте от 5 до 18 лет, проживающих в муниципальном образовании</t>
  </si>
  <si>
    <t>№
п/п</t>
  </si>
  <si>
    <t>Тип показателя</t>
  </si>
  <si>
    <t>Планируемое значение по годам реализации</t>
  </si>
  <si>
    <t>Номер и название основного мероприятия в перечне мероприятий Подпрограммы</t>
  </si>
  <si>
    <t>Доступность дошкольного образования для детей в возрасте до 3-х лет</t>
  </si>
  <si>
    <t>Отношение средней заработной платы педагогических работников дошкольных образовательных организаций к средней заработной плате в общеобразовательных организациях в Московской области</t>
  </si>
  <si>
    <t>Созданы дополнительные места в субъектах Российской Федерации для детей в возрасте от 1,5 до 3 лет любой направленности в организациях, осуществляющих образовательную деятельность (за исключением государственных и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</si>
  <si>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Отношение средней заработной платы педагогических работников общеобразовательных организаций общего образования к среднемесячному доходу от трудовой деятельности</t>
  </si>
  <si>
    <t xml:space="preserve">Поддержка образования для детей
с ограниченными возможностями здоровья. Обновление материально - 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 (нарастающим итогом)
</t>
  </si>
  <si>
    <t>Доля выпускников текущего года, набравших 250 баллов и более по 3 предметам, к общему количеству выпускников текущего года, сдававших ЕГЭ по 3 и более предметам</t>
  </si>
  <si>
    <t>Отношение средней заработной платы педагогических работников организаций дополнительного образования детей к средней заработной плате учителей в Московской области</t>
  </si>
  <si>
    <t>МУНИЦИПАЛЬНАЯ ПРОГРАММА</t>
  </si>
  <si>
    <t>(наименование муниципального образования)</t>
  </si>
  <si>
    <t>1. Паспорт муниципальной программы</t>
  </si>
  <si>
    <t>Координатор муниципальной программы</t>
  </si>
  <si>
    <t>Муниципальный заказчик программы</t>
  </si>
  <si>
    <t>Цели муниципальной программы</t>
  </si>
  <si>
    <t>Перечень подпрограмм</t>
  </si>
  <si>
    <t>Расходы (тыс. руб.) муниципальной программы, в том числе по годам:</t>
  </si>
  <si>
    <t>Средства бюджета муниципального образования Московской области</t>
  </si>
  <si>
    <t>Внебюджетные средства</t>
  </si>
  <si>
    <t>Всего, в том числе по годам:</t>
  </si>
  <si>
    <t>Подпрограмма 4 «Обеспечивающая подпрограмма»</t>
  </si>
  <si>
    <t>Муниципальные заказчики программы</t>
  </si>
  <si>
    <t xml:space="preserve">Краткая характеристика подпрограмм
</t>
  </si>
  <si>
    <t>Подпрограмма I «Общее образование»</t>
  </si>
  <si>
    <t>Подпрограмма II «Дополнительное образование, воспитание и психолого-социальное сопровождение детей»</t>
  </si>
  <si>
    <t>1.9</t>
  </si>
  <si>
    <t>1.10</t>
  </si>
  <si>
    <t>Порядок расчета</t>
  </si>
  <si>
    <t xml:space="preserve">Наименование целевых показателей
</t>
  </si>
  <si>
    <t xml:space="preserve">Базовое значение </t>
  </si>
  <si>
    <t>№ подпрограммы ХХ</t>
  </si>
  <si>
    <t>01</t>
  </si>
  <si>
    <t>02</t>
  </si>
  <si>
    <t>№ основного мероприятия YY</t>
  </si>
  <si>
    <t>№ мероприятия ZZ</t>
  </si>
  <si>
    <t>Наименование результата</t>
  </si>
  <si>
    <t>Порядок определения значений</t>
  </si>
  <si>
    <t>17</t>
  </si>
  <si>
    <t>08</t>
  </si>
  <si>
    <t>13</t>
  </si>
  <si>
    <t>03</t>
  </si>
  <si>
    <t>07</t>
  </si>
  <si>
    <t>05</t>
  </si>
  <si>
    <t>06</t>
  </si>
  <si>
    <t xml:space="preserve"> Е1</t>
  </si>
  <si>
    <t xml:space="preserve"> Е2</t>
  </si>
  <si>
    <t>Р2</t>
  </si>
  <si>
    <t>Е4</t>
  </si>
  <si>
    <t xml:space="preserve"> ЕВ</t>
  </si>
  <si>
    <t>Е1</t>
  </si>
  <si>
    <t>50</t>
  </si>
  <si>
    <t>шт.</t>
  </si>
  <si>
    <t>человек</t>
  </si>
  <si>
    <t>3</t>
  </si>
  <si>
    <t>9</t>
  </si>
  <si>
    <t>10</t>
  </si>
  <si>
    <t>11</t>
  </si>
  <si>
    <t>12</t>
  </si>
  <si>
    <t>14</t>
  </si>
  <si>
    <t>15</t>
  </si>
  <si>
    <t>16</t>
  </si>
  <si>
    <t>18</t>
  </si>
  <si>
    <t>19</t>
  </si>
  <si>
    <t>20</t>
  </si>
  <si>
    <t>21</t>
  </si>
  <si>
    <t>22</t>
  </si>
  <si>
    <t>23</t>
  </si>
  <si>
    <t>место</t>
  </si>
  <si>
    <t>единица</t>
  </si>
  <si>
    <t xml:space="preserve">Мероприятие 01.01.
Проведение капитального ремонта, технического переоснащения и благоустройства территорий учреждений образования
</t>
  </si>
  <si>
    <t xml:space="preserve">Мероприятие 02.01. Расходы на обеспечение деятельности (оказание услуг) муниципальных учреждений - организации дополнительного образования
</t>
  </si>
  <si>
    <t xml:space="preserve"> 7. Перечень мероприятий подпрограммы 1 «Общее образование»</t>
  </si>
  <si>
    <t xml:space="preserve">8. Перечень мероприятий подпрограммы 2 «Дополнительное образование, воспитание и психолого-социальное сопровождение детей» </t>
  </si>
  <si>
    <t xml:space="preserve">9. Перечень мероприятий подпрограммы 4 «Обеспечивающая подпрограмма» </t>
  </si>
  <si>
    <t>24</t>
  </si>
  <si>
    <t>25</t>
  </si>
  <si>
    <t>26</t>
  </si>
  <si>
    <t>27</t>
  </si>
  <si>
    <t>28</t>
  </si>
  <si>
    <t xml:space="preserve">Доля обучающихся, обеспеченных общедоступным и бесплатным дошкольным, начальным общим, основным общим, средним общим образованием, дополнительным образованием в муниципальных дошкольных и общеобразовательных организациях, в общей численности обучающихся в муниципальных дошкольных и общеобразовательных организациях, %
</t>
  </si>
  <si>
    <t>Доля обучающихся, обеспеченных общедоступным и бесплатным дошкольным, начальным общим, основным общим, средним общим образованием, дополнительным образованием в частных дошкольных и общеобразовательных организациях, в общей численности обучающихся в частных дошкольных и общеобразовательных организациях, %</t>
  </si>
  <si>
    <t>Выплачена компенсация родительской платы за присмотр и уход за детьми, осваивающими образовательные программы дошкольного образования, в общем числе обратившихся, %</t>
  </si>
  <si>
    <t xml:space="preserve">Выплачена компенсация за проезд отдельным категориям обучающихся по очной форме обучения муниципальных общеобразовательных организаций в общем  числе обратившихся, %
</t>
  </si>
  <si>
    <t xml:space="preserve">Доля детодней, в которые отдельные категории обучающихся муниципальных общеобразовательных организаций в Московской области получали бесплатное питание, от общего количества детодней, в которые отдельные категории обучающихся в муниципальных общеобразовательных организаций в Московской области посещали образовательную организацию, %
</t>
  </si>
  <si>
    <t>Обеспечено содержание созданных дополнительных мест для детей в возрасте от 1,5 до 7 лет в организациях, осуществляющих присмотр и уход за детьми, место</t>
  </si>
  <si>
    <t xml:space="preserve">Проведен капитальный ремонт дошкольных образовательных организаций, шт.
</t>
  </si>
  <si>
    <t xml:space="preserve">Выполнены в полном объеме мероприятия по капитальному ремонту общеобразовательных организаций, шт.
</t>
  </si>
  <si>
    <t xml:space="preserve">Обеспечено повышение квалификации/профессиональная переподготовка учителей, осуществляющих учебный процесс в объектах капитального ремонта, человек
</t>
  </si>
  <si>
    <t xml:space="preserve"> Проведено обновление учебников и учебных пособий, не позволяющих их дальнейшее использование в образовательном процессе по причинам ветхости и дефектности, в объектах капитального ремонта, шт.
</t>
  </si>
  <si>
    <t>В общеобразовательных организациях, расположенных в сельской местности и малых городах, созданы и функционируют центры образования естественно-научной и технологической направленностей, шт.</t>
  </si>
  <si>
    <t xml:space="preserve">В Московской области реализованы дополнительные мероприятия по созданию центров образования естественно-научной и технологической направленностей, шт.
</t>
  </si>
  <si>
    <t>Обновлена материально-техническая база в организациях, осуществляющих образовательную деятельность исключительно по адаптированным основным общеобразовательным программам,  шт.</t>
  </si>
  <si>
    <t>Произведены выплаты в области образования, культуры и искусства (юные дарования, одаренные дети), человек</t>
  </si>
  <si>
    <t>Обеспечено финансирование муниципальных организаций дополнительного образования, шт.</t>
  </si>
  <si>
    <t xml:space="preserve">В муниципальных образовательных организациях дополнительного образования улучшена материально-техническая база, шт.
</t>
  </si>
  <si>
    <t xml:space="preserve">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 %
</t>
  </si>
  <si>
    <t>Доля обучающихся, обеспеченных общедоступным и бесплатным дошкольным, начальным общим, основным общим, средним общим образованием, дополнительным образованием в муниципальных дошкольных и общеобразовательных организациях, в общей численности обучающихся в муниципальных дошкольных и общеобразовательных организациях</t>
  </si>
  <si>
    <t>Доля обучающихся, обеспеченных общедоступным и бесплатным дошкольным, начальным общим, основным общим, средним общим образованием, дополнительным образованием в частных дошкольных и общеобразовательных организациях, в общей численности обучающихся в частных дошкольных и общеобразовательных организациях</t>
  </si>
  <si>
    <t>Выплачена компенсация родительской платы за присмотр и уход за детьми, осваивающими образовательные программы дошкольного образования, в общем числе обратившихся</t>
  </si>
  <si>
    <t xml:space="preserve">Выплачена компенсация за проезд отдельным категориям обучающихся по очной форме обучения муниципальных общеобразовательных организаций в общем  числе обратившихся
</t>
  </si>
  <si>
    <t>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</si>
  <si>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Доля детодней, в которые отдельные категории обучающихся муниципальных общеобразовательных организаций в Московской области получали бесплатное питание, от общего количества детодней, в которые отдельные категории обучающихся в муниципальных общеобразовательных организаций в Московской области посещали образовательную организацию</t>
  </si>
  <si>
    <t>Обеспечено содержание созданных дополнительных мест для детей в возрасте от 1,5 до 7 лет в организациях, осуществляющих присмотр и уход за детьми</t>
  </si>
  <si>
    <t>Проведены работы в муниципальных общеобразовательных организациях для обеспечения пожарной безопасности</t>
  </si>
  <si>
    <t>Объекты капитального ремонта приведены в соответствие с требованиями, установленными законодательством по антитеррористической защищённости</t>
  </si>
  <si>
    <t>Обеспечено повышение квалификации/профессиональная переподготовка учителей, осуществляющих учебный процесс в объектах капитального ремонта</t>
  </si>
  <si>
    <t xml:space="preserve"> Проведено обновление учебников и учебных пособий, не позволяющих их дальнейшее использование в образовательном процессе по причинам ветхости и дефектности, в объектах капитального ремонта</t>
  </si>
  <si>
    <t>В Московской области реализованы дополнительные мероприятия по созданию центров образования естественно-научной и технологической направленностей</t>
  </si>
  <si>
    <t>Обновлена материально-техническая база в организациях, осуществляющих образовательную деятельность исключительно по адаптированным основным общеобразовательным программам</t>
  </si>
  <si>
    <t>Обновлена материально-техническая база для занятий детей физической культурой и спортом в общеобразовательных организациях, расположенных в сельской местности и малых городах</t>
  </si>
  <si>
    <t xml:space="preserve">Доля воспитанников в частных дошкольных образовательных организациях, частных общеобразовательных организаций и индивидуальных предпринимателей, осуществляющих образовательную деятельность по основным общеобразовательным программам дошкольного образования, обеспеченных содержанием, в общей численности воспитанников, зачисленных  в частные дошкольные образовательные организации, частные общеобразовательные организации и к индивидуальным предпринимателям, осуществляющим образовательную деятельность по основным общеобразовательным программам дошкольного образования, посредством информационной системы управления дошкольными образовательными организациями Московской области
</t>
  </si>
  <si>
    <t xml:space="preserve">Созданы дополнительные места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
</t>
  </si>
  <si>
    <t>Произведены выплаты в области образования, культуры и искусства (юные дарования, одаренные дети)</t>
  </si>
  <si>
    <t>Обеспечено финансирование муниципальных организаций дополнительного образования</t>
  </si>
  <si>
    <t>В муниципальных образовательных организациях дополнительного образования улучшена материально-техническая база</t>
  </si>
  <si>
    <t>Созданы центры цифрового образования детей "IT-куб"</t>
  </si>
  <si>
    <t xml:space="preserve">Созданы детские технопарки «Кванториум»
</t>
  </si>
  <si>
    <t>Общеобразовательные организации приняли участие в мероприятиях по финансовой грамотности</t>
  </si>
  <si>
    <t>Основное мероприятие EB: 
федеральный проект «Патриотическое воспитание граждан Российской Федерации» национального проекта «Образование»</t>
  </si>
  <si>
    <t xml:space="preserve">Д=Ч факт / Ч план х 100%, где:
Ч факт – численность обучающихся, обеспеченных общедоступным и бесплатным дошкольным, начальным общим, основным общим, средним общим образованием, дополнительным образованием в муниципальных дошкольных и общеобразовательных организациях, в отчетном периоде;
Ч план - численность обучающихся, по программам дошкольного, начального общего, основного общего, среднего общего образования, дополнительного образования в муниципальных дошкольных и общеобразовательных организациях, в отчетном периоде.
</t>
  </si>
  <si>
    <t xml:space="preserve">Д=Ч факт / Ч план х 100%, где:
Ч факт – численность обучающихся, обеспеченных общедоступным и бесплатным дошкольным, начальным общим, основным общим, средним общим образованием, дополнительным образованием в частных дошкольных и общеобразовательных организациях, в отчетном периоде;
Ч план - численность обучающихся, по программам дошкольного, начального общего, основного общего, среднего общего образования, дополнительного образования в частных дошкольных и общеобразовательных организациях, в отчетном периоде.
</t>
  </si>
  <si>
    <t xml:space="preserve">Д=Ч факт / Ч план х 100%, где:
Ч факт – численность детей, осваивающих образовательные программы дошкольного образования в организациях, осуществляющих образовательную деятельность в Московской области, на которых выплачена компенсация родительской платы, в отчетном периоде;
Ч план - численность детей, осваивающих образовательные программы дошкольного образования в организациях, осуществляющих образовательную деятельность в Московской области,  родители (законные представители) которых обратились за компенсацией родительской платы и внесли плату за присмотр и уход за ребенком (детьми), в отчетном периоде.
</t>
  </si>
  <si>
    <t xml:space="preserve">Д=Ч факт / Ч план х 100%, где:
Ч факт – численность отдельных категорий обучающихся по очной форме обучения муниципальных общеобразовательных организаций,  которым выплачена компенсация за проезд, в отчетном периоде;
Ч план - численность отдельных категорий обучающихся по очной форме обучения муниципальных общеобразовательных организаций,  которые обратились за компенсацией за проезд, в отчетном периоде.
</t>
  </si>
  <si>
    <t>Количество обеспеченных горячим питанием обучающихся 1-4 классов</t>
  </si>
  <si>
    <t>Выполнение требований по обеспечению пожарной безопасности образовательных объектов, подведомственных Министерству образования Московской области</t>
  </si>
  <si>
    <t>Количество объектов, приведённых в соответствии с требованиями, установленными законодательством по антитеррористической защищённости</t>
  </si>
  <si>
    <t>Количество учителей, осуществляющих учебный процесс в объектах капитального ремонта,  прошедших повышение квалификации/профессиональную переподготовку</t>
  </si>
  <si>
    <t>Количество объектов капитального ремонта, в которых проведено обновление учебников и учебных пособий, не позволяющих их дальнейшее использование в образовательном процессе по причинам ветхости и дефектности</t>
  </si>
  <si>
    <t>Создание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</si>
  <si>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Количество центров образования естественно-научной и технологической направленностей, в которых обеспечены условия для функционирования</t>
  </si>
  <si>
    <t>Общее количество организаций, в которых обновлена материально-техническая база</t>
  </si>
  <si>
    <t>Обновление МТБ в соответствии с адресным перечнем на текущий год</t>
  </si>
  <si>
    <t>Отчеты муниципальных образований Московской области о достижении значений  показателей результативности (результатов) использования субсидии, предоставляемые  посредством государственной интегрированной информационной системы управления общественными финансами «Электронный бюджет»</t>
  </si>
  <si>
    <t>Общее количество получателей единовременной выплаты</t>
  </si>
  <si>
    <t>Количество муниципальных организаций дополнительного образования, получивших финансирование на обеспечение деятельности в отчетном периоде</t>
  </si>
  <si>
    <t>Количество  образовательных организаций  в соответствии с потребностью в улучшении материально-технической базы</t>
  </si>
  <si>
    <t>Соглашение с ФОИВ по федеральному проекту «Цифровая образовательная среда»</t>
  </si>
  <si>
    <t>Соглашение с ФОИВ по федеральному проекту «Патриотическое воспитание граждан Российской Федерации»</t>
  </si>
  <si>
    <t>Соглашение с ФОИВ по федеральному проекту «Современная школа»</t>
  </si>
  <si>
    <t>Общее количество образовательных организаций, принявших участие в данных мероприятиях</t>
  </si>
  <si>
    <t xml:space="preserve">Д_в=К_в/К_ов×100%, где:
Кв – воспитанников в частных дошкольных образовательных организациях, частных общеобразовательных организаций и индивидуальных предпринимателей, осуществляющих образовательную деятельность по основным общеобразовательным программам дошкольного образования, обеспеченных содержанием;
Ков – общая численность воспитанников, зачисленных  в частные дошкольные образовательные организации, частные общеобразовательные организации и к индивидуальным предпринимателям, осуществляющим образовательную деятельность по основным общеобразовательным программам дошкольного образования, посредством информационной системы управления дошкольными образовательными организациями Московской области
</t>
  </si>
  <si>
    <t>Д=Ч факт / Ч посещ х 100%, где:
Ч факт – количество детодней, в которые отдельные категории обучающихся муниципальных общеобразовательных организаций в Московской области получали бесплатное питание, в отчетном периоде;
Ч посещ - количество детодней, в которые отдельные категории обучающихся в муниципальных общеобразовательных организаций в Московской области посещали образовательную организацию, в отчетном периоде</t>
  </si>
  <si>
    <t>ЕВ</t>
  </si>
  <si>
    <t>Мероприятие EB.01.
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</si>
  <si>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Общее количество  советников по воспитанию в муниципальных общеобразовательных организациях в Московской области, получивших заработную плату</t>
  </si>
  <si>
    <t>4.</t>
  </si>
  <si>
    <t>Мероприятие 01.07.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</si>
  <si>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ед.</t>
  </si>
  <si>
    <t xml:space="preserve">Созданы комфортные условия для реализации современных образовательных программ в зданиях муниципальных общеобразовательных организаций, ед.
</t>
  </si>
  <si>
    <t xml:space="preserve">Оснащены средствами обучения и воспитания отремонтированные здания общеобразовательных организаций, ед.
</t>
  </si>
  <si>
    <t xml:space="preserve">Разработана проектно-сметная документация на проведение капитального ремонта зданий муниципальных общеобразовательных организаций в Московской области, ед.
</t>
  </si>
  <si>
    <t xml:space="preserve">Благоустроены территорий  муниципальных общеобразовательных организаций, ед.
</t>
  </si>
  <si>
    <t xml:space="preserve">Объекты капитального ремонта приведены в соответствие с требованиями, установленными законодательством по антитеррористической защищённости, ед.
</t>
  </si>
  <si>
    <t>Основное мероприятие Е1. 
Федеральный проект «Современная школа» национального проекта «Образование»</t>
  </si>
  <si>
    <t xml:space="preserve">Мероприятие Е1.01.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t>
  </si>
  <si>
    <t>1 квартал</t>
  </si>
  <si>
    <t>1 полугодие</t>
  </si>
  <si>
    <t>9 месяцев</t>
  </si>
  <si>
    <t>12 месяцев</t>
  </si>
  <si>
    <t>В том числе:</t>
  </si>
  <si>
    <t>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объединениеями, ед.</t>
  </si>
  <si>
    <t xml:space="preserve">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объединениеями, ед.
</t>
  </si>
  <si>
    <t>Муниципальные общеобразовательные организации, в том числе структурные подразделения указанных организаций, оснащеныгосударственными символами Российской Федерации</t>
  </si>
  <si>
    <t>Единица измерения (по ОКЕИ)</t>
  </si>
  <si>
    <t>Мероприятие Е2.02.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</si>
  <si>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Созданы новые места в образовательных организациях различных типов для реализации дополнительных общеразвивающих программ всех направленностей (нарастающим итогом)</t>
  </si>
  <si>
    <t>Е2</t>
  </si>
  <si>
    <t>Мероприятие 01.07.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</si>
  <si>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Доля педагогических работников муниципальных дошкольных и общеобразовательных организаций - молодых специалистов, получивших пособие, в общем числе обратившихся за пособием</t>
  </si>
  <si>
    <t>Доля отдельных категорий обучающихся по очной форме обучения в частных общеобразовательных организациях, обеспеченных питанием, к общему количеству обучающихся отдельных категорий обучающихся по очной форме обучения в частных общеобразовательных организациях</t>
  </si>
  <si>
    <t>Количество созданных новых мест в образовательных организациях различных типов для реализации дополнительных общеразвивающих программ всех направленностей</t>
  </si>
  <si>
    <t>Отчеты муниципальных образований Московской области о достижении значений показателей результативности (результатов) использования субсидии, предоставляемые посредством системы ГИС "Региональный электронный бюджет Московской области"</t>
  </si>
  <si>
    <t>Мероприятие 01.17
Расходы на обеспечение деятельности (оказание услуг) муниципальных учреждений – дошкольные образовательные организации</t>
  </si>
  <si>
    <t xml:space="preserve">Д=Ч факт / Ч план х 100%, где:
Ч факт – численность обучающихся отдельных категорий обучающихся по очной форме обучения в частных общеобразовательных организациях, обеспеченных питанием, в отчетном периоде;
Ч план - численность обучающихся отдельных категорий обучающихся по очной форме обучения в частных общеобразовательных организациях, в отчетном периоде
</t>
  </si>
  <si>
    <t>Мероприятие 01.08. Финансовое обеспечение получения гражданами дошкольного образования в частных дошкольных образовательных организациях,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</si>
  <si>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Мероприятие 01.21
Расходы на обеспечение деятельности (оказание услуг) муниципальных учреждений – общеобразовательные организации, оказывающие услуги дошкольного, начального общего, основного общего, среднего общего образования</t>
  </si>
  <si>
    <t>Мероприятие 04.02. Внедрение и обеспечение функционирования модели персонифицированного финансирования дополнительного образования детей</t>
  </si>
  <si>
    <t>Основное мероприятие 04.
Обеспечение функционирования модели персонифицированного финансирования дополнительного образования детей</t>
  </si>
  <si>
    <t xml:space="preserve">Управление образования администрации городского округа Фрязино (далее – Управление образования)
Администрация городского округа Фрязино (далее – Администрация)
</t>
  </si>
  <si>
    <t xml:space="preserve">Обеспечение доступного качественного образования и успешной социализации детей и молодежи, удовлетворение потребности экономики городского округа Фрязино в кадрах высокой квалификации
Создание условий для эффективного развития образования городского округа Фрязино, направленного на обеспечение доступности качественного образования, отвечающего требованиям современного инновационного социально-экономического развития городского округа Фрязино Московской области
</t>
  </si>
  <si>
    <t xml:space="preserve">Управление образования администрации городского округа Фрязино (далее – Управление образования)
</t>
  </si>
  <si>
    <t xml:space="preserve">Управление образования администрации городского округа Фрязино (далее – Управление образования)
</t>
  </si>
  <si>
    <t xml:space="preserve">Задачи и мероприятия подпрограммы направлены на создание условий для эффективного функционирования системы общего образования. Будет обеспечена модернизация технологий и содержания общего образования в соответствии с новыми федеральными государственными образовательными стандартами, концепциями модернизации конкретных образовательных областей. Будут реализованы меры по развитию инфраструктуры общего образования, формированию новой технологической среды (включая активное использование технологий электронного обучения), обеспечивающие равный доступ к качественному общему образованию. Будут реализованы мероприятия по повышению профессионального уровня и эффективности деятельности педагогических и руководящих кадров общего образования. Реализация подпрограммы предусматривает также решение задач и мероприятий, которые обеспечат развитие сферы дошкольного образования городского округа Фрязино и предоставление всем детям в возрасте до 3 лет и от 3 до 7 лет доступности получения услуг дошкольного образования. Будет продолжено развитие уже имеющихся объектов дошкольного образования (включая капитальный ремонт и реконструкцию). Будут созданы условия для обеспечения реализации федерального государственного образовательного стандарта дошкольного образования, а также предоставления услуг дошкольного образования детям с ограниченными возможностями здоровья.
</t>
  </si>
  <si>
    <t xml:space="preserve">Реализация подпрограммы предусматривает решение задач и реализацию мероприятий, способствующих развитию сферы дополнительного образования, воспитания и психолого-социального сопровождения детей в городском округе Фрязино. Будут реализованы мероприятия по обновлению содержания и технологий дополнительного образования, воспитания, психолого-педагогического сопровождения детей.
Особое внимание будет уделяться развитию инфраструктуры и кадрового потенциала системы дополнительного образования, воспитания, психолого-педагогического сопровождения детей. Планируется создание механизмов вовлечения учащихся в активную социальную практику. Будет продолжена работа по реализации мероприятий, направленных на профилактику правонарушений и формирование навыков законопослушного гражданина, на пропаганду правил безопасного поведения на дорогах и улицах, на формирование у обучающихся коммуникативной компетенции, реализованы меры по обеспечению равных прав детей на организованный досуг, отдых и оздоровление. Будет осуществляться поддержка детей и молодежи, проявивших способности в области образования и науки, искусства, физической культуры и спорта, в форме именных стипендий Главы городского округа Фрязино.
</t>
  </si>
  <si>
    <t>В рамках решения задачи подпрограммы предусматривается создание условий для реализации полномочий в сфере образования органов муниципальной власти городского округа Фрязино.</t>
  </si>
  <si>
    <t xml:space="preserve">2.   Краткая характеристика сферы реализации муниципальной программы 
</t>
  </si>
  <si>
    <t xml:space="preserve">3.  Инерционный прогноз развития соответствующей сферы реализации муниципальной программы с учетом ранее достигнутых результатов, а также предложения по решению проблем в указанной сфере 
</t>
  </si>
  <si>
    <t xml:space="preserve">Реализация мероприятий программы позволит организовать обучение 100% численности обучающихся дошкольных образовательных организаций по программам, соответствующим требованиям федерального государственного образовательного стандарта дошкольного образования. В частности, будет решаться задача обеспечения доступности дошкольного образования для детей в возрасте от 1,5 до 3 лет, в том числе детей с ограниченными возможностями здоровья, что приведет к увеличению доли детей, получающих услугу по уходу и присмотру. 
Для удовлетворения запросов населения к качеству образовательных услуг и условиям обучения во всех образовательных организациях будут обеспечены требования федерального государственного образовательного стандарта к кадровым, материально-техническим и информационно-методическим условиям реализации основной и адаптированной образовательных программ. Для минимизации рисков ухудшения условий образования детей будут использованы эффективные механизмы регулирования и контроля качества услуг.
Это потребует существенного роста расходов на содержание зданий образовательных организаций, развитие инфраструктуры и кадрового потенциала системы образования.
В условиях роста расходов на образование усилятся риски неэффективного использования бюджетных средств. В этой связи важной задачей станет внедрение современных механизмов финансового обеспечения и управления по результатам, а также моделей организации сети образовательных организаций, обеспечивающих эффективное использование ресурсов.
Важнейшим инструментом решения данной задачи станет введение современных требований к производительности и результативности труда педагогических работников. Повышение престижа педагогической профессии, развитие кадрового потенциала системы общего образования является одной из ключевых задач. Важнейшим инструментом решения данной задачи является достойное стимулирование их труда и функционирование регионального сегмента национальной системы учительского роста, установление для педагогических работников уровней владения профессиональными компетенциями, подтверждаемыми результатами аттестации. Повышение эффективности системы дополнительного образования будет обеспечено за счет реализации моделей сетевого взаимодействия общеобразовательных организаций, организаций дополнительного образования, профессиональных образовательных организаций, образовательных организаций высшего образования, промышленных предприятий и бизнес-структур, в том числе в сфере научно-технического творчества, робототехники.
Будут реализованы меры по поддержке общеобразовательных организаций, реализующих инновационные образовательные проекты и программы. Это позволит сохранить и расширить сектор общеобразовательных организаций, конкурентоспособных на муниципальном и региональном уровне. Будут реализованы меры по обновлению содержания общего образования, включая создание условий для приобретения детьми базовых умений и навыков в области выбранного ими вида науки или спорта, профессиональной ориентации, расширения сферы общественно полезной деятельности, включения в волонтерское движение.
Для обеспечения доступности качественных образовательных услуг в том числе – профильного обучения, детей с ограниченными возможностями здоровья будут реализованы современные модели электронного обучения с использованием дистанционных образовательных технологий. Наряду с этим должен увеличиться масштаб распространения инклюзивного образования, в том числе – за счет мер по созданию в образовательных организациях безбарьерной среды.
В деятельности образовательных организаций будут реализованы современные технологии культурной и языковой адаптации детей из семей мигрантов.
Вовлеченность семей в образование детей и взаимодействие с образовательными организациями будет усилена за счет реализации программ информационно-просветительской и образовательной работы с родителями.
</t>
  </si>
  <si>
    <t xml:space="preserve">Основные мероприятия муниципальной программы направлены на достижение цели и решение задач каждой подпрограммы. Реализация мероприятий позволит достичь показателей результативности, характеризующих муниципальную программу в целом и каждую подпрограмму в частности, в том числе будут достигнуты показатели, предусмотренные в указах Президента Российской Федерации и обращениях Губернатора Московской области.                                                                                           1. Общая характеристика системы образования городского округа Фрязино Московской области
Система образования городского округа Фрязино является одной из наиболее развитых в Московской области и включает в себя:
7 общеобразовательных организаций с дошкольными отделениями с охватом 9800 детей;
1 дошкольных образовательных организации с охватом 300 детей;
1 организации дополнительного образования детей, осуществляющих образовательную деятельность по программам дополнительного образования и воспитания детей и подростков с охватом 800 обучающихся.
В городском округе Фрязино обеспечены высокие, в сравнении со средними по Московской области, показатели охвата образовательными услугами:
услугами дошкольного образования охвачено 100% детей в возрасте от 3 до 7 лет (актуальный спрос);
услугами общего образования охвачено 100% детей и подростков;
услугами дополнительного образования охвачено 83,3% детей в возрасте от 5 до 18 лет включительно.
Анализ текущего состояния системы образования в городском округе Фрязино позволяет обозначить ряд проблем, решение которых представляется необходимым в рамках муниципальной программы.
1.1. Доступность дошкольного, общего и дополнительного образования детей.
За последние годы в городском округе Фрязино выполнен Указ Президента Российской Федерации от 07.05.2012 N 599 "О мерах по реализации государственной политики в области образования и науки" и полностью ликвидирована очередность в детские сады для детей от 3 до 7 лет.
В сложившейся на сегодняшний день демографической ситуации за последние 3 года количество детей дошкольного возраста уменьшилось. Доступность дошкольного образования в городском округе Фрязино составляет 100%. Актуальной очереди детей для предоставления места в дошкольных образовательных организациях нет.
В данных условиях наиболее актуальным становится обеспечение детей в возрасте от 1,5 до 3 лет местами в дошкольных образовательных организациях и организация обучения детей дошкольного возраста, имеющих особенные возможности здоровья. 
Удовлетворение потребностей семей в услугах дошкольного образования потребует реконструкции и капитального ремонта зданий дошкольных образовательных организаций.
1.2. Современное качество общего образования.                                                                                                                                                                                                                                                                                                                                        Все дошкольные образовательные организации городского округа Фрязино работают в соответствии с федеральным государственным образовательным стандартом дошкольного образования. Проводятся мероприятия по укреплению материально-технической базы и созданию всех необходимых по стандарту современных условий в дошкольных образовательных организациях городского округа, что позволяет повысить качество дошкольного образования. Несмотря на ряд позитивных изменений, сохраняются проблемы, которые не позволяют говорить о том, что процесс развития и модернизации данной сферы удовлетворяет общество. Необходимо реализовывать меры по развитию инфраструктуры дошкольного образования.
В системе общего образования городского округа Фрязино в целом обеспечивается высокое качество образовательных результатов. В последние три года наблюдается рост среднего балла единого государственного экзамена (далее – ЕГЭ) по большинству общеобразовательных предметов, увеличение количества выпускников, имеющих по результатам сдачи ЕГЭ 90 баллов и выше. Увеличивается количество обучающихся получивших медаль «За особые успехи в обучении».
В школах городского округа Фрязино обеспечено бесплатное горячее питание обучающихся 1–4 классов и адресное питание льготным категориям школьников.
1.3. Педагогический корпус.
В городском округе Фрязино (как и во всей Московской области) созданы благоприятные условия для оплаты труда педагогических работников, средняя заработная плата педагогических работников общеобразовательных организаций находится на уровне средней заработной платы по экономике региона.  В то же время актуальными остаются проблемы старения педагогических кадров, низкой динамики обновления кадрового состава, ограниченных возможностей непрерывного профессионального развития и построения карьеры.                                                                                                                                    1.4. Воспитание и социализация детей и подростков, защиты их прав и интересов.
Семьи демонстрируют высокий уровень спроса на услуги дополнительного образования детей. Концепция развития дополнительного образования детей до 2030 года в Московской области, утвержденная распоряжением Правительства Московской области  от 28.07.2022 N 707-РП, ориентирована на формирование эффективной образовательной среды, способной создать необходимые и достаточные условия для полноценного развития способностей детей в соответствии с их потребностями, самоопределения и самореализации детей в избранном виде деятельности, а также достижении при этом максимальных образовательных и личностных результатов. Несмотря на реализованные меры по развитию техносферы в системе дополнительного образования, показатель охвата современными программами технической направленности остается невысоким.
Вместе с тем имеется необходимость повышения доступности и качества дополнительного образования, в том числе для высокомотивированных талантливых детей из малообеспеченных семей, а также детей-инвалидов и детей с ограниченными возможностями здоровья.
Описание цели муниципальной программы
Целью муниципальной программы является обеспечение доступного качественного образования и успешной социализации детей и молодежи, удовлетворение потребности экономики городского округа Фрязино в кадрах высокой квалификации.
Создание условий для эффективного развития образования городского округа Фрязино, направленного на обеспечение доступности качественного образования, отвечающего требованиям современного инновационного социально-экономического развития городского округа Фрязино Московской области.                                                                                                                                                                                                                                                               </t>
  </si>
  <si>
    <t xml:space="preserve">4. Целевые показатели муниципальной программы городского округа Фрязино «Образование» на 2023-2027 годы     
</t>
  </si>
  <si>
    <t>Отвественный за достижение показателя</t>
  </si>
  <si>
    <t>100</t>
  </si>
  <si>
    <t>Управление образования Администрации г.о. Фрязино</t>
  </si>
  <si>
    <t>Х</t>
  </si>
  <si>
    <t>Количество обучающихся муниципальных образовательных организаций городского округа Фрязино, которым оказана поддержка в рамках программ поддержки одаренных детей и талантливой молодежи на муниципальном уровне</t>
  </si>
  <si>
    <t>отраслевой</t>
  </si>
  <si>
    <t>Мероприятие 01.01. 
Стипендии в области образования, культуры и искусства (юные дарования, одаренные дети)</t>
  </si>
  <si>
    <t>5. Методика расчета значений целевых показателей муниципальной программы городского округа Фрязино «Образование» на 2023-2027 годы</t>
  </si>
  <si>
    <t>Количество обучающихся муниципальных образовательных организаций городского округа Фрязино, получившим именную стипендию Главы городского округа  Фрязино</t>
  </si>
  <si>
    <t>Управление образования администрации в соответствии с решением муниципального Совета по присуждению стипендий</t>
  </si>
  <si>
    <t>6. Значения результатов выполнения мероприятий муниципальной программы городского округа Фрязино «Образование» на 2023-2027 годы</t>
  </si>
  <si>
    <t>2023-2027</t>
  </si>
  <si>
    <t>-</t>
  </si>
  <si>
    <t>Управление образования и подведомственные учреждения</t>
  </si>
  <si>
    <t>Управление образования, Администрация детского сада "IMBAMBINI"</t>
  </si>
  <si>
    <t>Управление образования и подведомственные учреждения Администрация городского округа Фрязино</t>
  </si>
  <si>
    <t xml:space="preserve">Доля обучающихся, обеспеченных общедоступным и бесплатным дошкольным, начальным общим, основным общим, средним общим образованием, дополнительным образованием в муниципальных дошкольных и общеобразовательных организациях, в общей численности обучающихся в муниципальных дошкольных и общеобразовательных организациях, % 
</t>
  </si>
  <si>
    <t>Администрация городского округа Фрязино</t>
  </si>
  <si>
    <t>Управление образования и подведомственные учреждения, Администрация городского округа Фрязино</t>
  </si>
  <si>
    <t xml:space="preserve">Адресный перечень объектов строительства (реконструкции) муниципальной собственности городского округа Фрязино, финансирование которых предусмотрено мероприятием 07.01. "Проведение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организациях" подпрограммы 1 "Общее образование" </t>
  </si>
  <si>
    <t>Наименование объекта, сведения о регистрации права собственности</t>
  </si>
  <si>
    <t>Мощность/прирост мощности объекта (кв. метр, погонный метр, место, койко-место и так далее)</t>
  </si>
  <si>
    <t>Адрес объекта</t>
  </si>
  <si>
    <t>Направление инвестирование</t>
  </si>
  <si>
    <t>Сроки проведения работ по проектированию, строительству/реконструкции объектов</t>
  </si>
  <si>
    <t>Открытие объекта/завершение работ</t>
  </si>
  <si>
    <t>Предельная стоимость объекта капитального строительства/работ, тыс.руб.</t>
  </si>
  <si>
    <t>Профинансировано (тыс. руб.)</t>
  </si>
  <si>
    <t>Финансирование, тыс. рублей</t>
  </si>
  <si>
    <t>Остаток сметной стоимости до ввода в эксплуатацию объекта капитального строительства/до завершения работ, тыс. руб.</t>
  </si>
  <si>
    <t>Наименование главного распорядителя средств бюджета городского округа Фрязино</t>
  </si>
  <si>
    <t>1.</t>
  </si>
  <si>
    <t>МБОО СОШ №4 г.о. Фрязино МО (дошкольное отделение)</t>
  </si>
  <si>
    <t>Московская область, г.о. Фрязино, ул. Центральная, д.8Б</t>
  </si>
  <si>
    <t>Капитальный ремонт</t>
  </si>
  <si>
    <t>Средства бюджета городского округа Фрязино</t>
  </si>
  <si>
    <t xml:space="preserve">               </t>
  </si>
  <si>
    <t>Приложение к подпрограмме 1 "Общее образование"                                                                                                                  муниципальной программе городского округа Фрязино Московской области                                                                   "Образование" на 2023-2027 годы</t>
  </si>
  <si>
    <t>Приложение к подпрограмме 2 "Дополнительное образование, воспитание и психолого-социальное сопровождение детей" муниципальной программы городского округа Фрязино Московской области "Образование" на 2023-2027 годы</t>
  </si>
  <si>
    <t>2023-2027 годы</t>
  </si>
  <si>
    <t xml:space="preserve">Расходы на обеспечение деятельности (оказание услуг) муниципальных учреждений - организации дополнительного образования, %
</t>
  </si>
  <si>
    <t>Мероприятие 03.05. Предоставление детям отдельных категорий граждан права бесплатного посещения занятий по дополнительным образовательным программам реализуемым на платной основе в муниципальных образовательных организациях</t>
  </si>
  <si>
    <t xml:space="preserve">Количество детей отдельных категорий граждан, которым представлено право на бесплатное посещение занятий по дополнительным образовательным программам, реализуемым на платной основе в муниципальных образовательных организациях, чел
</t>
  </si>
  <si>
    <t xml:space="preserve">Доля детей от 5 до 18 лет, охваченных дополнительным образованием, %
</t>
  </si>
  <si>
    <t>Приложение к подпрограмме 4 "Обеспечивающая подпрограмма" муниципальной программы городского округа Фрязино Московской области "Образование" на 2023-2027 годы</t>
  </si>
  <si>
    <t>Управление образования</t>
  </si>
  <si>
    <t xml:space="preserve">Адресный перечень объектов строительства (реконструкции) муниципальной собственности городского округа Фрязино, финансирование которых предусмотрено мероприятием 08.01. "Проведение работ по капитальному ремонту зданий региональный (муниципальных) общеобразовательных организаций" подпрограммы 1 "Общее образование" </t>
  </si>
  <si>
    <t>2.</t>
  </si>
  <si>
    <t xml:space="preserve">МБОО СОШ №4 г.о. Фрязино МО </t>
  </si>
  <si>
    <t>МБОО СОШ №1 имени Героя Советского Союза И.И. Иванова г.о. Фрязино МО</t>
  </si>
  <si>
    <t>МБОО "ЛИЦЕЙ" имени героя Советского Союза Б.Н.Еряшева г.о. Фрязино МО</t>
  </si>
  <si>
    <t>Московская область, г.о. Фрязино, ул. Луговая, д.31</t>
  </si>
  <si>
    <t>Московская область, г.о. Фрязино, ул. Школьная, д.10</t>
  </si>
  <si>
    <t>Московская область, г.о. Фрязино, пр-т Мира, д. 18-Б</t>
  </si>
  <si>
    <t>Шувалова Ю.М., заместитель главы  городского округа Фрязино</t>
  </si>
  <si>
    <t xml:space="preserve">Указ Президента Российской Федерации                                         </t>
  </si>
  <si>
    <r>
      <t xml:space="preserve">Указ Президента Российской Федерации                                                             </t>
    </r>
    <r>
      <rPr>
        <b/>
        <sz val="14"/>
        <rFont val="Times New Roman"/>
        <family val="1"/>
        <charset val="204"/>
      </rPr>
      <t xml:space="preserve"> </t>
    </r>
  </si>
  <si>
    <r>
      <t xml:space="preserve">Указ Президента Российской Федерации                                                           </t>
    </r>
    <r>
      <rPr>
        <b/>
        <sz val="14"/>
        <rFont val="Times New Roman"/>
        <family val="1"/>
        <charset val="204"/>
      </rPr>
      <t xml:space="preserve">  </t>
    </r>
  </si>
  <si>
    <t xml:space="preserve">Соглашение с ФОИВ                                                        </t>
  </si>
  <si>
    <t xml:space="preserve">Отраслевой показатель                                                 </t>
  </si>
  <si>
    <t xml:space="preserve">Соглашение с ФОИВ по федеральному проекту «Современная школа»                                                                                      </t>
  </si>
  <si>
    <r>
      <t xml:space="preserve">Соглашение с ФОИВ по федеральному проекту «Современная школа»                                                                     </t>
    </r>
    <r>
      <rPr>
        <b/>
        <sz val="14"/>
        <rFont val="Times New Roman"/>
        <family val="1"/>
        <charset val="204"/>
      </rPr>
      <t xml:space="preserve"> </t>
    </r>
  </si>
  <si>
    <t xml:space="preserve">Соглашение с ФОИВ по федеральному проекту «Успех каждого ребенка»                                                                            </t>
  </si>
  <si>
    <t xml:space="preserve">Соглашение с ФОИВ по федеральному проекту «Содействие занятости»                                                                               </t>
  </si>
  <si>
    <t xml:space="preserve">Соглашение с ФОИВ по федеральному проекту «Содействие занятости»                                           </t>
  </si>
  <si>
    <t xml:space="preserve">Указ Президента Российской Федерации </t>
  </si>
  <si>
    <r>
      <t xml:space="preserve">Соглашение с ФОИВ по федеральному проекту «Успех каждого ребенка» </t>
    </r>
    <r>
      <rPr>
        <b/>
        <sz val="14"/>
        <rFont val="Times New Roman"/>
        <family val="1"/>
        <charset val="204"/>
      </rPr>
      <t xml:space="preserve"> </t>
    </r>
  </si>
  <si>
    <t>Соглашение с ФОИВ по федеральному проекту "Успех каждого ребенка"</t>
  </si>
  <si>
    <t xml:space="preserve">Количество отремонтированных объектов (ед.); количество приобретенных основных средств, материалов, ед
</t>
  </si>
  <si>
    <t>105,4</t>
  </si>
  <si>
    <t>Мероприятие 01.11. 
Выплата пособия педагогическим работникам муниципальных дошкольных и общеобразовательных организаций - молодым специалистам</t>
  </si>
  <si>
    <t>Доля педагогических работников муниципальных дошкольных и общеобразовательных организаций - молодых специалистов, получивших пособие, в общем числе обратившихся за пособием, %</t>
  </si>
  <si>
    <t>4.2</t>
  </si>
  <si>
    <t>Мероприятие 04.03.
Выплата компенсаций работникам, привлекаемым к проведению в Московской области государственной итоговой аттестации обучающихся, освоивших образовательные программы основного общего и среднего общего образования, за работу по подготовке и проведению государственной итоговой аттестации</t>
  </si>
  <si>
    <t xml:space="preserve">Выплачена компенсация за работу по подготовке и проведению государственной аттестации, %
</t>
  </si>
  <si>
    <t>5.1</t>
  </si>
  <si>
    <t>6.2</t>
  </si>
  <si>
    <t>6.3</t>
  </si>
  <si>
    <t>6.4</t>
  </si>
  <si>
    <t>6.5</t>
  </si>
  <si>
    <t>6.6</t>
  </si>
  <si>
    <t>6.7</t>
  </si>
  <si>
    <t>8.2</t>
  </si>
  <si>
    <t>8.3</t>
  </si>
  <si>
    <t>3.1</t>
  </si>
  <si>
    <t>Основное мероприятие  Е2
Федеральный проект «Успех каждого ребенка» национального проекта «Образование»</t>
  </si>
  <si>
    <t>Созданы новые места в образовательных организациях различных типов для реализации дополнительных общеразвивающих программ всех направленностей (нарастающим итогом), ед</t>
  </si>
  <si>
    <t>городского округа Фрязино Московской области «Образование» на 2023-2027 годы</t>
  </si>
  <si>
    <t>16,01</t>
  </si>
  <si>
    <t xml:space="preserve">Не взимается плата за присмотр и уход за детьми из семей граждан, участвующих в специальной военной операции, в общем числе обратившихся, %
</t>
  </si>
  <si>
    <t>3.</t>
  </si>
  <si>
    <t>Основное мероприятие 03.                                     Обеспечение развития инновационной инфраструктуры общего образования</t>
  </si>
  <si>
    <t>Мероприятие 02.14. Освобождение семей отдельных категорий граждан от платы, взимаемой за присмотр и уход за ребенком в муниципальных образовательных организациях, реализующих программы дошкольного образования</t>
  </si>
  <si>
    <t>Мероприятие 04.02.                                                                                                                                                                                                                                                                                                                                                                                                                                                 
Внедрение и обеспечение функционирования модели персонифицированного финанстрования дополнительного образования детей</t>
  </si>
  <si>
    <t xml:space="preserve">Д=Ч факт / Ч план х 100%, где:
Ч факт – численность педагогических работников в муниципальных дошкольных и общеобразовательных организаций - молодых специалистов, получивших пособие, в отчетном периоде;
Ч план - численность педагогических работников в муниципальных дошкольных и общеобразовательных организаций - молодых специалистов, которым предусмотрена выплата пособий, в отчетном периоде.
</t>
  </si>
  <si>
    <t xml:space="preserve">Приложение 
к постановлению Администрации
городского округа Фрязино
от 20.06.2024 № 613 
«Утверждена постановлением Администрации городского округа Фрязино от 20.01.2023 № 30
</t>
  </si>
</sst>
</file>

<file path=xl/styles.xml><?xml version="1.0" encoding="utf-8"?>
<styleSheet xmlns="http://schemas.openxmlformats.org/spreadsheetml/2006/main" xmlns:mc="http://schemas.openxmlformats.org/markup-compatibility/2006" xmlns:x14ac="http://schemas.microsoft.com/office/spreadsheetml/2009/9/ac" mc:Ignorable="x14ac">
  <numFmts count="24">
    <numFmt numFmtId="43" formatCode="_-* #,##0.00\ _₽_-;\-* #,##0.00\ _₽_-;_-* &quot;-&quot;??\ _₽_-;_-@_-"/>
    <numFmt numFmtId="164" formatCode="General_)"/>
    <numFmt numFmtId="165" formatCode="_(&quot;$&quot;* #,##0.00_);_(&quot;$&quot;* \(#,##0.00\);_(&quot;$&quot;* &quot;-&quot;??_);_(@_)"/>
    <numFmt numFmtId="166" formatCode="0.0%"/>
    <numFmt numFmtId="167" formatCode="_-* #,##0_р_._-;\-* #,##0_р_._-;_-* &quot;-&quot;??_р_._-;_-@_-"/>
    <numFmt numFmtId="168" formatCode="0.00;[Red]0.00"/>
    <numFmt numFmtId="169" formatCode="0.000"/>
    <numFmt numFmtId="170" formatCode="0.0"/>
    <numFmt numFmtId="171" formatCode="#,##0.0"/>
    <numFmt numFmtId="172" formatCode="#,##0.000"/>
    <numFmt numFmtId="173" formatCode="&quot;$&quot;#,##0.00_);\(&quot;$&quot;#,##0.00\)"/>
    <numFmt numFmtId="174" formatCode="_(&quot;$&quot;* #,##0_);_(&quot;$&quot;* \(#,##0\);_(&quot;$&quot;* &quot;-&quot;_);_(@_)"/>
    <numFmt numFmtId="175" formatCode="_-* #,##0\ _р_._-;\-* #,##0\ _р_._-;_-* &quot;-&quot;\ _р_._-;_-@_-"/>
    <numFmt numFmtId="176" formatCode="_-* #,##0.00\ _р_._-;\-* #,##0.00\ _р_._-;_-* &quot;-&quot;??\ _р_._-;_-@_-"/>
    <numFmt numFmtId="177" formatCode="_-* #,##0_р_._-;\-* #,##0_р_._-;_-* &quot;-&quot;_р_._-;_-@_-"/>
    <numFmt numFmtId="178" formatCode="&quot;Да&quot;;&quot;Да&quot;;&quot;Нет&quot;"/>
    <numFmt numFmtId="179" formatCode="_-* #,##0.00_р_._-;\-* #,##0.00_р_._-;_-* &quot;-&quot;??_р_._-;_-@_-"/>
    <numFmt numFmtId="180" formatCode="#,##0.00\ &quot;₽&quot;"/>
    <numFmt numFmtId="181" formatCode="#,##0.00\ _₽"/>
    <numFmt numFmtId="182" formatCode="#,##0.00000\ _₽"/>
    <numFmt numFmtId="183" formatCode="#,##0.00000"/>
    <numFmt numFmtId="184" formatCode="#,##0.000\ _₽"/>
    <numFmt numFmtId="185" formatCode="0.0000"/>
    <numFmt numFmtId="186" formatCode="0.00000"/>
  </numFmts>
  <fonts count="34">
    <font>
      <sz val="11"/>
      <color theme="1"/>
      <name val="Calibri"/>
      <family val="2"/>
      <charset val="204"/>
      <scheme val="minor"/>
    </font>
    <font>
      <sz val="11"/>
      <color theme="1"/>
      <name val="Calibri"/>
      <family val="2"/>
      <charset val="204"/>
      <scheme val="minor"/>
    </font>
    <font>
      <sz val="11"/>
      <color theme="1"/>
      <name val="Times New Roman"/>
      <family val="1"/>
      <charset val="204"/>
    </font>
    <font>
      <sz val="11"/>
      <color indexed="8"/>
      <name val="Calibri"/>
      <family val="2"/>
      <charset val="204"/>
    </font>
    <font>
      <sz val="11"/>
      <color indexed="9"/>
      <name val="Calibri"/>
      <family val="2"/>
      <charset val="204"/>
    </font>
    <font>
      <sz val="10"/>
      <name val="Arial"/>
      <family val="2"/>
      <charset val="204"/>
    </font>
    <font>
      <sz val="9"/>
      <name val="Times New Roman"/>
      <family val="1"/>
      <charset val="204"/>
    </font>
    <font>
      <sz val="14"/>
      <color theme="1"/>
      <name val="TimesNewRomanPSMT"/>
      <family val="2"/>
    </font>
    <font>
      <sz val="10"/>
      <name val="Courier"/>
      <family val="1"/>
      <charset val="204"/>
    </font>
    <font>
      <sz val="10"/>
      <name val="Courier"/>
      <family val="3"/>
    </font>
    <font>
      <sz val="14"/>
      <color theme="1"/>
      <name val="Calibri"/>
      <family val="2"/>
      <charset val="204"/>
      <scheme val="minor"/>
    </font>
    <font>
      <sz val="10"/>
      <name val="Arial Cyr"/>
      <charset val="204"/>
    </font>
    <font>
      <sz val="11"/>
      <color theme="1"/>
      <name val="Calibri"/>
      <family val="2"/>
      <scheme val="minor"/>
    </font>
    <font>
      <sz val="12"/>
      <name val="Times New Roman"/>
      <family val="1"/>
      <charset val="204"/>
    </font>
    <font>
      <sz val="10"/>
      <color rgb="FF000000"/>
      <name val="Times New Roman"/>
      <family val="1"/>
      <charset val="204"/>
    </font>
    <font>
      <sz val="11"/>
      <color rgb="FF000000"/>
      <name val="Calibri"/>
      <family val="2"/>
      <charset val="204"/>
    </font>
    <font>
      <sz val="11"/>
      <color theme="1"/>
      <name val="Times New Roman"/>
      <family val="2"/>
      <charset val="204"/>
    </font>
    <font>
      <sz val="12"/>
      <name val="UkrainianMysl"/>
      <charset val="204"/>
    </font>
    <font>
      <sz val="10"/>
      <name val="Helv"/>
      <charset val="204"/>
    </font>
    <font>
      <sz val="10"/>
      <name val="Helv"/>
    </font>
    <font>
      <sz val="12"/>
      <name val="Журнал"/>
      <charset val="204"/>
    </font>
    <font>
      <sz val="14"/>
      <color indexed="8"/>
      <name val="Calibri"/>
      <family val="2"/>
      <charset val="204"/>
    </font>
    <font>
      <sz val="8"/>
      <color theme="1"/>
      <name val="Times New Roman"/>
      <family val="1"/>
      <charset val="204"/>
    </font>
    <font>
      <sz val="14"/>
      <color theme="1"/>
      <name val="Times New Roman"/>
      <family val="1"/>
      <charset val="204"/>
    </font>
    <font>
      <sz val="14"/>
      <name val="Times New Roman"/>
      <family val="1"/>
      <charset val="204"/>
    </font>
    <font>
      <sz val="14"/>
      <color indexed="8"/>
      <name val="Times New Roman"/>
      <family val="1"/>
      <charset val="204"/>
    </font>
    <font>
      <vertAlign val="superscript"/>
      <sz val="10"/>
      <name val="Times New Roman"/>
      <family val="1"/>
      <charset val="204"/>
    </font>
    <font>
      <sz val="12"/>
      <color theme="1"/>
      <name val="Times New Roman"/>
      <family val="1"/>
      <charset val="204"/>
    </font>
    <font>
      <b/>
      <sz val="12"/>
      <color theme="1"/>
      <name val="Times New Roman"/>
      <family val="1"/>
      <charset val="204"/>
    </font>
    <font>
      <b/>
      <sz val="11"/>
      <color theme="1"/>
      <name val="Times New Roman"/>
      <family val="1"/>
      <charset val="204"/>
    </font>
    <font>
      <b/>
      <sz val="14"/>
      <name val="Times New Roman"/>
      <family val="1"/>
      <charset val="204"/>
    </font>
    <font>
      <b/>
      <sz val="8"/>
      <color theme="1"/>
      <name val="Times New Roman"/>
      <family val="1"/>
      <charset val="204"/>
    </font>
    <font>
      <sz val="10"/>
      <color theme="1"/>
      <name val="Times New Roman"/>
      <family val="1"/>
      <charset val="204"/>
    </font>
    <font>
      <b/>
      <sz val="11"/>
      <color theme="1"/>
      <name val="Calibri"/>
      <family val="2"/>
      <charset val="204"/>
      <scheme val="minor"/>
    </font>
  </fonts>
  <fills count="1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4643">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5" fillId="0" borderId="0"/>
    <xf numFmtId="0" fontId="6" fillId="0" borderId="1">
      <alignment horizontal="left" vertical="center"/>
    </xf>
    <xf numFmtId="0" fontId="3" fillId="0" borderId="0" applyFill="0" applyProtection="0"/>
    <xf numFmtId="0" fontId="7" fillId="0" borderId="0"/>
    <xf numFmtId="164" fontId="8" fillId="0" borderId="0"/>
    <xf numFmtId="164" fontId="8" fillId="0" borderId="0"/>
    <xf numFmtId="165" fontId="9" fillId="0" borderId="0"/>
    <xf numFmtId="164" fontId="8"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65" fontId="9" fillId="0" borderId="0"/>
    <xf numFmtId="165" fontId="9" fillId="0" borderId="0"/>
    <xf numFmtId="166" fontId="9" fillId="0" borderId="0"/>
    <xf numFmtId="167" fontId="9" fillId="0" borderId="0"/>
    <xf numFmtId="168" fontId="9" fillId="0" borderId="0"/>
    <xf numFmtId="168" fontId="9" fillId="0" borderId="0"/>
    <xf numFmtId="168" fontId="9" fillId="0" borderId="0"/>
    <xf numFmtId="166" fontId="9" fillId="0" borderId="0"/>
    <xf numFmtId="166" fontId="9"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69" fontId="9"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69" fontId="9"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69" fontId="9"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69" fontId="9"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70" fontId="8"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71" fontId="8"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70" fontId="9"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70" fontId="8"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5" fillId="0" borderId="0"/>
    <xf numFmtId="0" fontId="11" fillId="0" borderId="0"/>
    <xf numFmtId="0" fontId="5" fillId="0" borderId="0"/>
    <xf numFmtId="169" fontId="8" fillId="0" borderId="0"/>
    <xf numFmtId="169" fontId="8" fillId="0" borderId="0"/>
    <xf numFmtId="0" fontId="13" fillId="0" borderId="0"/>
    <xf numFmtId="172" fontId="8" fillId="0" borderId="0"/>
    <xf numFmtId="168" fontId="9" fillId="0" borderId="0"/>
    <xf numFmtId="173" fontId="8" fillId="0" borderId="0"/>
    <xf numFmtId="0" fontId="11" fillId="0" borderId="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72" fontId="8" fillId="0" borderId="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5" fillId="0" borderId="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4" fillId="0" borderId="0"/>
    <xf numFmtId="0" fontId="11" fillId="0" borderId="0"/>
    <xf numFmtId="0" fontId="3" fillId="0" borderId="0"/>
    <xf numFmtId="0" fontId="3" fillId="0" borderId="0"/>
    <xf numFmtId="173" fontId="9"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5" fillId="0" borderId="0"/>
    <xf numFmtId="0" fontId="3" fillId="0" borderId="0" applyFill="0" applyProtection="0"/>
    <xf numFmtId="0" fontId="3" fillId="0" borderId="0" applyFill="0" applyProtection="0"/>
    <xf numFmtId="0" fontId="3"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9" fontId="8" fillId="0" borderId="0"/>
    <xf numFmtId="0" fontId="1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3" fillId="0" borderId="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74" fontId="8" fillId="0" borderId="0"/>
    <xf numFmtId="0" fontId="3" fillId="0" borderId="0" applyFill="0" applyProtection="0"/>
    <xf numFmtId="0" fontId="3" fillId="0" borderId="0" applyFill="0" applyProtection="0"/>
    <xf numFmtId="0" fontId="16"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9" fontId="3" fillId="0" borderId="0" applyFont="0" applyFill="0" applyBorder="0" applyAlignment="0" applyProtection="0"/>
    <xf numFmtId="9" fontId="5"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5" fillId="0" borderId="0" applyFont="0" applyFill="0" applyBorder="0" applyAlignment="0" applyProtection="0"/>
    <xf numFmtId="9" fontId="8" fillId="0" borderId="0" applyFont="0" applyFill="0" applyBorder="0" applyAlignment="0" applyProtection="0"/>
    <xf numFmtId="9" fontId="17" fillId="0" borderId="0" applyFont="0" applyFill="0" applyBorder="0" applyAlignment="0" applyProtection="0"/>
    <xf numFmtId="0" fontId="18" fillId="0" borderId="0"/>
    <xf numFmtId="0" fontId="19" fillId="0" borderId="0"/>
    <xf numFmtId="175" fontId="20" fillId="0" borderId="0" applyFont="0" applyFill="0" applyBorder="0" applyAlignment="0" applyProtection="0"/>
    <xf numFmtId="176" fontId="20" fillId="0" borderId="0" applyFont="0" applyFill="0" applyBorder="0" applyAlignment="0" applyProtection="0"/>
    <xf numFmtId="177" fontId="11" fillId="0" borderId="0" applyFont="0" applyFill="0" applyBorder="0" applyAlignment="0" applyProtection="0"/>
    <xf numFmtId="177"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78" fontId="3" fillId="0" borderId="0" applyFont="0" applyFill="0" applyBorder="0" applyAlignment="0" applyProtection="0"/>
    <xf numFmtId="179" fontId="11" fillId="0" borderId="0" applyFont="0" applyFill="0" applyBorder="0" applyAlignment="0" applyProtection="0"/>
    <xf numFmtId="179" fontId="21" fillId="0" borderId="0" applyFont="0" applyFill="0" applyBorder="0" applyAlignment="0" applyProtection="0"/>
    <xf numFmtId="179" fontId="10" fillId="0" borderId="0" applyFont="0" applyFill="0" applyBorder="0" applyAlignment="0" applyProtection="0"/>
    <xf numFmtId="179" fontId="11" fillId="0" borderId="0" applyFont="0" applyFill="0" applyBorder="0" applyAlignment="0" applyProtection="0"/>
    <xf numFmtId="179" fontId="3" fillId="0" borderId="0" applyFont="0" applyFill="0" applyBorder="0" applyAlignment="0" applyProtection="0"/>
    <xf numFmtId="179" fontId="10" fillId="0" borderId="0" applyFont="0" applyFill="0" applyBorder="0" applyAlignment="0" applyProtection="0"/>
    <xf numFmtId="179" fontId="3" fillId="0" borderId="0" applyFont="0" applyFill="0" applyBorder="0" applyAlignment="0" applyProtection="0"/>
    <xf numFmtId="179" fontId="21" fillId="0" borderId="0" applyFont="0" applyFill="0" applyBorder="0" applyAlignment="0" applyProtection="0"/>
    <xf numFmtId="178" fontId="3" fillId="0" borderId="0" applyFont="0" applyFill="0" applyBorder="0" applyAlignment="0" applyProtection="0"/>
    <xf numFmtId="178" fontId="3"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8" fontId="3"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4"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8" fontId="3" fillId="0" borderId="0" applyFont="0" applyFill="0" applyBorder="0" applyAlignment="0" applyProtection="0"/>
    <xf numFmtId="179" fontId="16"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78" fontId="3" fillId="0" borderId="0" applyFont="0" applyFill="0" applyBorder="0" applyAlignment="0" applyProtection="0"/>
    <xf numFmtId="178" fontId="3"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78"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5" fillId="0" borderId="0"/>
  </cellStyleXfs>
  <cellXfs count="327">
    <xf numFmtId="0" fontId="0" fillId="0" borderId="0" xfId="0"/>
    <xf numFmtId="0" fontId="0" fillId="0" borderId="0" xfId="0" applyFill="1"/>
    <xf numFmtId="0" fontId="0" fillId="0" borderId="0" xfId="0" applyFill="1" applyAlignment="1">
      <alignment wrapText="1"/>
    </xf>
    <xf numFmtId="49" fontId="23" fillId="0" borderId="1" xfId="0" applyNumberFormat="1" applyFont="1" applyFill="1" applyBorder="1" applyAlignment="1">
      <alignment horizontal="center" vertical="top" wrapText="1"/>
    </xf>
    <xf numFmtId="0" fontId="24" fillId="0" borderId="1" xfId="0" applyFont="1" applyFill="1" applyBorder="1" applyAlignment="1">
      <alignment horizontal="left" vertical="top" wrapText="1"/>
    </xf>
    <xf numFmtId="49" fontId="24" fillId="0" borderId="1" xfId="0" applyNumberFormat="1" applyFont="1" applyFill="1" applyBorder="1" applyAlignment="1">
      <alignment horizontal="center" vertical="center" wrapText="1"/>
    </xf>
    <xf numFmtId="0" fontId="24" fillId="0" borderId="1" xfId="0" applyFont="1" applyFill="1" applyBorder="1" applyAlignment="1">
      <alignment horizontal="center" vertical="top" wrapText="1"/>
    </xf>
    <xf numFmtId="0" fontId="25" fillId="0" borderId="0" xfId="0" applyFont="1" applyFill="1"/>
    <xf numFmtId="0" fontId="24" fillId="0" borderId="0" xfId="0" applyFont="1" applyFill="1"/>
    <xf numFmtId="0" fontId="10" fillId="0" borderId="0" xfId="0" applyFont="1"/>
    <xf numFmtId="0" fontId="27" fillId="0" borderId="1" xfId="0" applyFont="1" applyFill="1" applyBorder="1" applyAlignment="1">
      <alignment vertical="top" wrapText="1"/>
    </xf>
    <xf numFmtId="3" fontId="27" fillId="0" borderId="1" xfId="0" applyNumberFormat="1" applyFont="1" applyFill="1" applyBorder="1" applyAlignment="1">
      <alignment horizontal="left" vertical="top" wrapText="1"/>
    </xf>
    <xf numFmtId="3" fontId="27" fillId="0" borderId="1" xfId="0" applyNumberFormat="1" applyFont="1" applyFill="1" applyBorder="1" applyAlignment="1">
      <alignment horizontal="center" vertical="top" wrapText="1"/>
    </xf>
    <xf numFmtId="0" fontId="27" fillId="0" borderId="0" xfId="0" applyFont="1"/>
    <xf numFmtId="0" fontId="23" fillId="0" borderId="0" xfId="0" applyFont="1" applyFill="1"/>
    <xf numFmtId="0" fontId="23" fillId="0" borderId="0" xfId="0" applyFont="1" applyFill="1" applyAlignment="1">
      <alignment horizontal="center"/>
    </xf>
    <xf numFmtId="49" fontId="23" fillId="0" borderId="0" xfId="0" applyNumberFormat="1" applyFont="1" applyFill="1"/>
    <xf numFmtId="0" fontId="25" fillId="0" borderId="0" xfId="0" applyFont="1" applyFill="1" applyAlignment="1">
      <alignment horizontal="left" vertical="center"/>
    </xf>
    <xf numFmtId="0" fontId="25" fillId="0" borderId="0" xfId="0" applyFont="1" applyFill="1" applyAlignment="1">
      <alignment horizontal="center" vertical="top"/>
    </xf>
    <xf numFmtId="0" fontId="25" fillId="0" borderId="0" xfId="0" applyFont="1" applyFill="1" applyAlignment="1">
      <alignment horizontal="left" vertical="top"/>
    </xf>
    <xf numFmtId="0" fontId="25" fillId="0" borderId="0" xfId="0" applyFont="1" applyFill="1" applyAlignment="1">
      <alignment vertical="center"/>
    </xf>
    <xf numFmtId="0" fontId="25" fillId="0" borderId="0" xfId="0" applyFont="1" applyFill="1" applyAlignment="1">
      <alignment horizontal="center"/>
    </xf>
    <xf numFmtId="0" fontId="27" fillId="0" borderId="1" xfId="0" applyFont="1" applyFill="1" applyBorder="1" applyAlignment="1">
      <alignment horizontal="left" vertical="top" wrapText="1"/>
    </xf>
    <xf numFmtId="0" fontId="23" fillId="0" borderId="1" xfId="0" applyFont="1" applyFill="1" applyBorder="1" applyAlignment="1">
      <alignment horizontal="center" vertical="top" wrapText="1"/>
    </xf>
    <xf numFmtId="49" fontId="0" fillId="0" borderId="0" xfId="0" applyNumberFormat="1" applyFill="1"/>
    <xf numFmtId="0" fontId="0" fillId="0" borderId="0" xfId="0" applyFill="1" applyAlignment="1">
      <alignment horizontal="left"/>
    </xf>
    <xf numFmtId="0" fontId="0" fillId="0" borderId="0" xfId="0" applyFill="1" applyAlignment="1">
      <alignment horizontal="left" wrapText="1"/>
    </xf>
    <xf numFmtId="0" fontId="22" fillId="0" borderId="1" xfId="0" applyFont="1" applyFill="1" applyBorder="1" applyAlignment="1">
      <alignment horizontal="center" vertical="top"/>
    </xf>
    <xf numFmtId="49" fontId="22" fillId="0" borderId="1" xfId="0" applyNumberFormat="1" applyFont="1" applyFill="1" applyBorder="1" applyAlignment="1">
      <alignment horizontal="center" vertical="top" wrapText="1"/>
    </xf>
    <xf numFmtId="0" fontId="22" fillId="0" borderId="1" xfId="0" applyFont="1" applyFill="1" applyBorder="1" applyAlignment="1">
      <alignment horizontal="center" vertical="top" wrapText="1"/>
    </xf>
    <xf numFmtId="0" fontId="22" fillId="0" borderId="1" xfId="0" applyFont="1" applyFill="1" applyBorder="1" applyAlignment="1">
      <alignment vertical="top" wrapText="1"/>
    </xf>
    <xf numFmtId="0" fontId="23" fillId="0" borderId="1" xfId="0" applyFont="1" applyFill="1" applyBorder="1" applyAlignment="1">
      <alignment horizontal="center" vertical="top" wrapText="1"/>
    </xf>
    <xf numFmtId="49" fontId="22" fillId="0" borderId="1" xfId="0" applyNumberFormat="1" applyFont="1" applyFill="1" applyBorder="1" applyAlignment="1">
      <alignment horizontal="center" vertical="top" wrapText="1"/>
    </xf>
    <xf numFmtId="0" fontId="22" fillId="0" borderId="1" xfId="0" applyFont="1" applyFill="1" applyBorder="1" applyAlignment="1">
      <alignment horizontal="center" vertical="top"/>
    </xf>
    <xf numFmtId="0" fontId="22" fillId="0" borderId="1" xfId="0" applyFont="1" applyFill="1" applyBorder="1" applyAlignment="1">
      <alignment horizontal="center" vertical="center" wrapText="1"/>
    </xf>
    <xf numFmtId="0" fontId="22" fillId="0" borderId="1" xfId="0" applyFont="1" applyFill="1" applyBorder="1" applyAlignment="1">
      <alignment horizontal="center" vertical="top" wrapText="1"/>
    </xf>
    <xf numFmtId="0" fontId="22" fillId="0" borderId="1" xfId="0" applyFont="1" applyFill="1" applyBorder="1" applyAlignment="1">
      <alignment horizontal="center" wrapText="1"/>
    </xf>
    <xf numFmtId="0" fontId="22" fillId="0" borderId="1" xfId="0" applyFont="1" applyFill="1" applyBorder="1" applyAlignment="1">
      <alignment vertical="top" wrapText="1"/>
    </xf>
    <xf numFmtId="0" fontId="23" fillId="0" borderId="0" xfId="0" applyFont="1" applyBorder="1" applyAlignment="1">
      <alignment horizontal="right"/>
    </xf>
    <xf numFmtId="0" fontId="2" fillId="0" borderId="0" xfId="0" applyFont="1" applyAlignment="1">
      <alignment horizontal="left" vertical="top" wrapText="1"/>
    </xf>
    <xf numFmtId="0" fontId="22" fillId="0" borderId="1" xfId="0" applyFont="1" applyFill="1" applyBorder="1" applyAlignment="1">
      <alignment vertical="top" wrapText="1"/>
    </xf>
    <xf numFmtId="4" fontId="22" fillId="0" borderId="1" xfId="0" applyNumberFormat="1" applyFont="1" applyFill="1" applyBorder="1" applyAlignment="1">
      <alignment horizontal="center" vertical="top" wrapText="1"/>
    </xf>
    <xf numFmtId="2" fontId="22" fillId="0" borderId="1" xfId="0" applyNumberFormat="1" applyFont="1" applyFill="1" applyBorder="1" applyAlignment="1">
      <alignment horizontal="center" vertical="top" wrapText="1"/>
    </xf>
    <xf numFmtId="2" fontId="22" fillId="16" borderId="1" xfId="0" applyNumberFormat="1" applyFont="1" applyFill="1" applyBorder="1" applyAlignment="1">
      <alignment horizontal="center" vertical="top" wrapText="1"/>
    </xf>
    <xf numFmtId="4" fontId="22" fillId="16" borderId="1" xfId="0" applyNumberFormat="1" applyFont="1" applyFill="1" applyBorder="1" applyAlignment="1">
      <alignment horizontal="center" vertical="top" wrapText="1"/>
    </xf>
    <xf numFmtId="181" fontId="22" fillId="0" borderId="1" xfId="0" applyNumberFormat="1" applyFont="1" applyFill="1" applyBorder="1" applyAlignment="1">
      <alignment horizontal="center" vertical="top" wrapText="1"/>
    </xf>
    <xf numFmtId="4" fontId="22" fillId="0" borderId="0" xfId="0" applyNumberFormat="1" applyFont="1" applyFill="1" applyAlignment="1">
      <alignment horizontal="center" vertical="top"/>
    </xf>
    <xf numFmtId="181" fontId="31" fillId="0" borderId="1" xfId="0" applyNumberFormat="1" applyFont="1" applyFill="1" applyBorder="1" applyAlignment="1">
      <alignment horizontal="center" vertical="top" wrapText="1"/>
    </xf>
    <xf numFmtId="2" fontId="31" fillId="0" borderId="1" xfId="0" applyNumberFormat="1" applyFont="1" applyFill="1" applyBorder="1" applyAlignment="1">
      <alignment horizontal="center" vertical="top" wrapText="1"/>
    </xf>
    <xf numFmtId="4" fontId="31" fillId="0" borderId="1" xfId="0" applyNumberFormat="1" applyFont="1" applyFill="1" applyBorder="1" applyAlignment="1">
      <alignment horizontal="center" vertical="top" wrapText="1"/>
    </xf>
    <xf numFmtId="0" fontId="22" fillId="0" borderId="1" xfId="0" applyFont="1" applyFill="1" applyBorder="1" applyAlignment="1">
      <alignment horizontal="center" vertical="top" wrapText="1"/>
    </xf>
    <xf numFmtId="0" fontId="22" fillId="0" borderId="1" xfId="0" applyFont="1" applyFill="1" applyBorder="1" applyAlignment="1">
      <alignment horizontal="center" vertical="top" wrapText="1"/>
    </xf>
    <xf numFmtId="0" fontId="22" fillId="0" borderId="1" xfId="0" applyFont="1" applyFill="1" applyBorder="1" applyAlignment="1">
      <alignment horizontal="center" vertical="top" wrapText="1"/>
    </xf>
    <xf numFmtId="0" fontId="2" fillId="0" borderId="0" xfId="0" applyFont="1" applyFill="1" applyAlignment="1">
      <alignment horizontal="center" wrapText="1"/>
    </xf>
    <xf numFmtId="184" fontId="22" fillId="0" borderId="1" xfId="0" applyNumberFormat="1" applyFont="1" applyFill="1" applyBorder="1" applyAlignment="1">
      <alignment horizontal="center" vertical="top" wrapText="1"/>
    </xf>
    <xf numFmtId="172" fontId="22" fillId="0" borderId="1" xfId="0" applyNumberFormat="1" applyFont="1" applyFill="1" applyBorder="1" applyAlignment="1">
      <alignment horizontal="center" vertical="top" wrapText="1"/>
    </xf>
    <xf numFmtId="184" fontId="31" fillId="0" borderId="1" xfId="0" applyNumberFormat="1" applyFont="1" applyFill="1" applyBorder="1" applyAlignment="1">
      <alignment horizontal="center" vertical="top" wrapText="1"/>
    </xf>
    <xf numFmtId="4" fontId="31" fillId="16" borderId="1" xfId="0" applyNumberFormat="1" applyFont="1" applyFill="1" applyBorder="1" applyAlignment="1">
      <alignment horizontal="center" vertical="top" wrapText="1"/>
    </xf>
    <xf numFmtId="181" fontId="22" fillId="16" borderId="1" xfId="0" applyNumberFormat="1" applyFont="1" applyFill="1" applyBorder="1" applyAlignment="1">
      <alignment horizontal="center" vertical="top" wrapText="1"/>
    </xf>
    <xf numFmtId="2" fontId="31" fillId="16" borderId="1" xfId="0" applyNumberFormat="1" applyFont="1" applyFill="1" applyBorder="1" applyAlignment="1">
      <alignment horizontal="center" vertical="top" wrapText="1"/>
    </xf>
    <xf numFmtId="0" fontId="22" fillId="16" borderId="1" xfId="0" applyFont="1" applyFill="1" applyBorder="1" applyAlignment="1">
      <alignment horizontal="center" vertical="top" wrapText="1"/>
    </xf>
    <xf numFmtId="181" fontId="31" fillId="16" borderId="1" xfId="0" applyNumberFormat="1" applyFont="1" applyFill="1" applyBorder="1" applyAlignment="1">
      <alignment horizontal="center" vertical="top" wrapText="1"/>
    </xf>
    <xf numFmtId="169" fontId="31" fillId="16" borderId="1" xfId="0" applyNumberFormat="1" applyFont="1" applyFill="1" applyBorder="1" applyAlignment="1">
      <alignment horizontal="center" vertical="top" wrapText="1"/>
    </xf>
    <xf numFmtId="0" fontId="0" fillId="16" borderId="0" xfId="0" applyFill="1"/>
    <xf numFmtId="0" fontId="22" fillId="16" borderId="1" xfId="0" applyFont="1" applyFill="1" applyBorder="1" applyAlignment="1">
      <alignment horizontal="center" vertical="center" wrapText="1"/>
    </xf>
    <xf numFmtId="183" fontId="22" fillId="16" borderId="1" xfId="0" applyNumberFormat="1" applyFont="1" applyFill="1" applyBorder="1" applyAlignment="1">
      <alignment horizontal="center" vertical="top" wrapText="1"/>
    </xf>
    <xf numFmtId="0" fontId="32" fillId="0" borderId="1" xfId="0" applyFont="1" applyBorder="1" applyAlignment="1">
      <alignment vertical="top" wrapText="1"/>
    </xf>
    <xf numFmtId="0" fontId="32" fillId="0" borderId="1" xfId="0" applyFont="1" applyBorder="1" applyAlignment="1">
      <alignment horizontal="center" vertical="top" wrapText="1"/>
    </xf>
    <xf numFmtId="0" fontId="0" fillId="0" borderId="1" xfId="0" applyBorder="1" applyAlignment="1">
      <alignment horizontal="center"/>
    </xf>
    <xf numFmtId="0" fontId="32" fillId="0" borderId="1" xfId="0" applyFont="1" applyBorder="1"/>
    <xf numFmtId="0" fontId="32" fillId="0" borderId="1" xfId="0" applyFont="1" applyBorder="1" applyAlignment="1">
      <alignment wrapText="1"/>
    </xf>
    <xf numFmtId="0" fontId="0" fillId="0" borderId="1" xfId="0" applyBorder="1" applyAlignment="1">
      <alignment horizontal="center" vertical="center"/>
    </xf>
    <xf numFmtId="183" fontId="32" fillId="0" borderId="1" xfId="0" applyNumberFormat="1" applyFont="1" applyBorder="1" applyAlignment="1">
      <alignment horizontal="center" vertical="center"/>
    </xf>
    <xf numFmtId="0" fontId="32" fillId="0" borderId="1" xfId="0" applyFont="1" applyBorder="1" applyAlignment="1">
      <alignment horizontal="center" vertical="center"/>
    </xf>
    <xf numFmtId="183" fontId="32" fillId="0" borderId="1" xfId="0" applyNumberFormat="1" applyFont="1" applyBorder="1" applyAlignment="1">
      <alignment horizontal="center"/>
    </xf>
    <xf numFmtId="0" fontId="2" fillId="0" borderId="0" xfId="0" applyFont="1" applyFill="1" applyAlignment="1">
      <alignment horizontal="center" vertical="top" wrapText="1"/>
    </xf>
    <xf numFmtId="2" fontId="22" fillId="0" borderId="0" xfId="0" applyNumberFormat="1" applyFont="1" applyFill="1" applyAlignment="1">
      <alignment horizontal="center" vertical="top"/>
    </xf>
    <xf numFmtId="43" fontId="31" fillId="0" borderId="1" xfId="0" applyNumberFormat="1" applyFont="1" applyFill="1" applyBorder="1" applyAlignment="1">
      <alignment horizontal="center" vertical="top" wrapText="1"/>
    </xf>
    <xf numFmtId="0" fontId="22" fillId="0" borderId="1" xfId="0" applyFont="1" applyBorder="1" applyAlignment="1">
      <alignment horizontal="center" vertical="top" wrapText="1"/>
    </xf>
    <xf numFmtId="0" fontId="22" fillId="0" borderId="1" xfId="0" applyFont="1" applyBorder="1" applyAlignment="1">
      <alignment vertical="top" wrapText="1"/>
    </xf>
    <xf numFmtId="0" fontId="22" fillId="0" borderId="1" xfId="0" applyFont="1" applyBorder="1"/>
    <xf numFmtId="0" fontId="22" fillId="0" borderId="1" xfId="0" applyFont="1" applyBorder="1" applyAlignment="1">
      <alignment wrapText="1"/>
    </xf>
    <xf numFmtId="0" fontId="22" fillId="0" borderId="1" xfId="0" applyFont="1" applyBorder="1" applyAlignment="1">
      <alignment horizontal="center" vertical="center"/>
    </xf>
    <xf numFmtId="4" fontId="2" fillId="0" borderId="1" xfId="0" applyNumberFormat="1" applyFont="1" applyFill="1" applyBorder="1" applyAlignment="1">
      <alignment horizontal="center" vertical="center" wrapText="1"/>
    </xf>
    <xf numFmtId="0" fontId="22" fillId="16" borderId="1" xfId="0" applyFont="1" applyFill="1" applyBorder="1" applyAlignment="1">
      <alignment horizontal="center" vertical="top" wrapText="1"/>
    </xf>
    <xf numFmtId="0" fontId="22" fillId="16" borderId="1" xfId="0" applyFont="1" applyFill="1" applyBorder="1" applyAlignment="1">
      <alignment horizontal="center" vertical="top"/>
    </xf>
    <xf numFmtId="0" fontId="22" fillId="16" borderId="1" xfId="0" applyFont="1" applyFill="1" applyBorder="1" applyAlignment="1">
      <alignment horizontal="center" wrapText="1"/>
    </xf>
    <xf numFmtId="0" fontId="2" fillId="16" borderId="0" xfId="0" applyFont="1" applyFill="1" applyAlignment="1">
      <alignment horizontal="center" wrapText="1"/>
    </xf>
    <xf numFmtId="4" fontId="0" fillId="0" borderId="1" xfId="0" applyNumberFormat="1" applyBorder="1" applyAlignment="1">
      <alignment horizontal="center" vertical="center"/>
    </xf>
    <xf numFmtId="183" fontId="22" fillId="0" borderId="1" xfId="0" applyNumberFormat="1" applyFont="1" applyBorder="1" applyAlignment="1">
      <alignment horizontal="center"/>
    </xf>
    <xf numFmtId="183" fontId="22" fillId="0" borderId="1" xfId="0" applyNumberFormat="1" applyFont="1" applyBorder="1" applyAlignment="1">
      <alignment horizontal="center" vertical="center"/>
    </xf>
    <xf numFmtId="0" fontId="22" fillId="16" borderId="1" xfId="0" applyFont="1" applyFill="1" applyBorder="1" applyAlignment="1">
      <alignment horizontal="center" vertical="top" wrapText="1"/>
    </xf>
    <xf numFmtId="0" fontId="22" fillId="0" borderId="4" xfId="0" applyFont="1" applyFill="1" applyBorder="1" applyAlignment="1">
      <alignment vertical="top" wrapText="1"/>
    </xf>
    <xf numFmtId="0" fontId="22" fillId="16" borderId="1" xfId="0" applyFont="1" applyFill="1" applyBorder="1" applyAlignment="1">
      <alignment horizontal="center" vertical="top"/>
    </xf>
    <xf numFmtId="0" fontId="22" fillId="16" borderId="1" xfId="0" applyFont="1" applyFill="1" applyBorder="1" applyAlignment="1">
      <alignment horizontal="center" wrapText="1"/>
    </xf>
    <xf numFmtId="0" fontId="22" fillId="0" borderId="1" xfId="0" applyFont="1" applyFill="1" applyBorder="1" applyAlignment="1">
      <alignment vertical="top" wrapText="1"/>
    </xf>
    <xf numFmtId="182" fontId="31" fillId="16" borderId="1" xfId="0" applyNumberFormat="1" applyFont="1" applyFill="1" applyBorder="1" applyAlignment="1">
      <alignment horizontal="center" vertical="top" wrapText="1"/>
    </xf>
    <xf numFmtId="182" fontId="22" fillId="16" borderId="1" xfId="0" applyNumberFormat="1" applyFont="1" applyFill="1" applyBorder="1" applyAlignment="1">
      <alignment horizontal="center" vertical="top" wrapText="1"/>
    </xf>
    <xf numFmtId="4" fontId="32" fillId="0" borderId="1" xfId="0" applyNumberFormat="1" applyFont="1" applyBorder="1" applyAlignment="1">
      <alignment horizontal="center"/>
    </xf>
    <xf numFmtId="4" fontId="32" fillId="0" borderId="1" xfId="0" applyNumberFormat="1" applyFont="1" applyBorder="1" applyAlignment="1">
      <alignment horizontal="center" vertical="center" wrapText="1"/>
    </xf>
    <xf numFmtId="4" fontId="32" fillId="0" borderId="1" xfId="0" applyNumberFormat="1" applyFont="1" applyBorder="1" applyAlignment="1">
      <alignment horizontal="center" vertical="center"/>
    </xf>
    <xf numFmtId="0" fontId="22" fillId="16" borderId="1" xfId="0" applyFont="1" applyFill="1" applyBorder="1" applyAlignment="1">
      <alignment horizontal="center" vertical="top" wrapText="1"/>
    </xf>
    <xf numFmtId="0" fontId="22" fillId="16" borderId="1" xfId="0" applyFont="1" applyFill="1" applyBorder="1" applyAlignment="1">
      <alignment horizontal="center" vertical="top"/>
    </xf>
    <xf numFmtId="0" fontId="22" fillId="16" borderId="1" xfId="0" applyFont="1" applyFill="1" applyBorder="1" applyAlignment="1">
      <alignment horizontal="center" wrapText="1"/>
    </xf>
    <xf numFmtId="0" fontId="22" fillId="0" borderId="4" xfId="0" applyFont="1" applyFill="1" applyBorder="1" applyAlignment="1">
      <alignment vertical="top" wrapText="1"/>
    </xf>
    <xf numFmtId="0" fontId="22" fillId="0" borderId="1" xfId="0" applyFont="1" applyFill="1" applyBorder="1" applyAlignment="1">
      <alignment horizontal="center" vertical="center" wrapText="1"/>
    </xf>
    <xf numFmtId="0" fontId="22" fillId="0" borderId="1" xfId="0" applyFont="1" applyFill="1" applyBorder="1" applyAlignment="1">
      <alignment horizontal="center" vertical="top" wrapText="1"/>
    </xf>
    <xf numFmtId="0" fontId="22" fillId="0" borderId="6" xfId="0" applyFont="1" applyFill="1" applyBorder="1" applyAlignment="1">
      <alignment horizontal="center" vertical="top" wrapText="1"/>
    </xf>
    <xf numFmtId="0" fontId="22" fillId="0" borderId="1" xfId="0" applyFont="1" applyFill="1" applyBorder="1" applyAlignment="1">
      <alignment vertical="top" wrapText="1"/>
    </xf>
    <xf numFmtId="169" fontId="22" fillId="0" borderId="1" xfId="0" applyNumberFormat="1" applyFont="1" applyFill="1" applyBorder="1" applyAlignment="1">
      <alignment horizontal="center" vertical="top" wrapText="1"/>
    </xf>
    <xf numFmtId="0" fontId="24" fillId="0" borderId="1" xfId="0" applyFont="1" applyFill="1" applyBorder="1" applyAlignment="1">
      <alignment horizontal="center" vertical="center" wrapText="1"/>
    </xf>
    <xf numFmtId="170" fontId="24" fillId="0" borderId="1" xfId="0" applyNumberFormat="1" applyFont="1" applyFill="1" applyBorder="1" applyAlignment="1">
      <alignment horizontal="center" vertical="center" wrapText="1"/>
    </xf>
    <xf numFmtId="3" fontId="24" fillId="0" borderId="1" xfId="0" applyNumberFormat="1" applyFont="1" applyFill="1" applyBorder="1" applyAlignment="1">
      <alignment horizontal="center" vertical="center" wrapText="1"/>
    </xf>
    <xf numFmtId="3" fontId="24" fillId="0" borderId="1" xfId="0" applyNumberFormat="1" applyFont="1" applyFill="1" applyBorder="1" applyAlignment="1">
      <alignment horizontal="left" vertical="top" wrapText="1"/>
    </xf>
    <xf numFmtId="0" fontId="23" fillId="0" borderId="1" xfId="0" applyFont="1" applyFill="1" applyBorder="1" applyAlignment="1">
      <alignment horizontal="left" vertical="top" wrapText="1"/>
    </xf>
    <xf numFmtId="171" fontId="24" fillId="0" borderId="1" xfId="0" applyNumberFormat="1" applyFont="1" applyFill="1" applyBorder="1" applyAlignment="1">
      <alignment horizontal="center" vertical="center" wrapText="1"/>
    </xf>
    <xf numFmtId="0" fontId="25" fillId="0" borderId="1" xfId="0" applyFont="1" applyFill="1" applyBorder="1" applyAlignment="1">
      <alignment horizontal="left" vertical="top"/>
    </xf>
    <xf numFmtId="0" fontId="23" fillId="0" borderId="1" xfId="0" applyFont="1" applyFill="1" applyBorder="1" applyAlignment="1">
      <alignment vertical="top" wrapText="1"/>
    </xf>
    <xf numFmtId="0" fontId="23" fillId="0" borderId="0" xfId="0" applyFont="1" applyFill="1" applyAlignment="1">
      <alignment wrapText="1"/>
    </xf>
    <xf numFmtId="0" fontId="24" fillId="0" borderId="1" xfId="0" applyFont="1" applyFill="1" applyBorder="1" applyAlignment="1">
      <alignment horizontal="center" vertical="center" wrapText="1"/>
    </xf>
    <xf numFmtId="0" fontId="23" fillId="0" borderId="1" xfId="0" applyFont="1" applyFill="1" applyBorder="1" applyAlignment="1">
      <alignment horizontal="center" vertical="top" wrapText="1"/>
    </xf>
    <xf numFmtId="2" fontId="22" fillId="0" borderId="1" xfId="0" applyNumberFormat="1" applyFont="1" applyFill="1" applyBorder="1" applyAlignment="1">
      <alignment horizontal="center" vertical="top"/>
    </xf>
    <xf numFmtId="3" fontId="27" fillId="0" borderId="1" xfId="0" applyNumberFormat="1" applyFont="1" applyFill="1" applyBorder="1" applyAlignment="1">
      <alignment horizontal="left" vertical="top" wrapText="1"/>
    </xf>
    <xf numFmtId="3" fontId="2" fillId="0" borderId="6" xfId="0" applyNumberFormat="1" applyFont="1" applyBorder="1" applyAlignment="1">
      <alignment horizontal="left" vertical="top" wrapText="1"/>
    </xf>
    <xf numFmtId="3" fontId="2" fillId="0" borderId="7" xfId="0" applyNumberFormat="1" applyFont="1" applyBorder="1" applyAlignment="1">
      <alignment horizontal="left" vertical="top" wrapText="1"/>
    </xf>
    <xf numFmtId="3" fontId="2" fillId="0" borderId="8" xfId="0" applyNumberFormat="1" applyFont="1" applyBorder="1" applyAlignment="1">
      <alignment horizontal="left" vertical="top" wrapText="1"/>
    </xf>
    <xf numFmtId="0" fontId="23" fillId="0" borderId="0" xfId="0" applyFont="1" applyBorder="1" applyAlignment="1">
      <alignment horizontal="right"/>
    </xf>
    <xf numFmtId="0" fontId="23" fillId="0" borderId="0" xfId="0" applyFont="1" applyBorder="1" applyAlignment="1">
      <alignment horizontal="center"/>
    </xf>
    <xf numFmtId="0" fontId="23" fillId="0" borderId="0" xfId="0" applyFont="1" applyAlignment="1">
      <alignment horizontal="center"/>
    </xf>
    <xf numFmtId="0" fontId="26" fillId="0" borderId="0" xfId="0" applyFont="1" applyFill="1" applyBorder="1" applyAlignment="1">
      <alignment horizontal="center" vertical="center"/>
    </xf>
    <xf numFmtId="0" fontId="27" fillId="0" borderId="0" xfId="0" applyFont="1" applyBorder="1" applyAlignment="1">
      <alignment horizontal="left"/>
    </xf>
    <xf numFmtId="0" fontId="2" fillId="0" borderId="0" xfId="0" applyFont="1" applyAlignment="1">
      <alignment horizontal="left" vertical="top" wrapText="1"/>
    </xf>
    <xf numFmtId="0" fontId="0" fillId="0" borderId="0" xfId="0" applyAlignment="1">
      <alignment vertical="top"/>
    </xf>
    <xf numFmtId="0" fontId="0" fillId="0" borderId="0" xfId="0" applyAlignment="1">
      <alignment horizontal="left" vertical="top" wrapText="1"/>
    </xf>
    <xf numFmtId="0" fontId="2" fillId="0" borderId="0" xfId="0" applyFont="1" applyAlignment="1">
      <alignment horizontal="left" vertical="center" wrapText="1"/>
    </xf>
    <xf numFmtId="0" fontId="0" fillId="0" borderId="0" xfId="0" applyFont="1" applyAlignment="1">
      <alignment vertical="center" wrapText="1"/>
    </xf>
    <xf numFmtId="0" fontId="29" fillId="0" borderId="0" xfId="0" applyFont="1" applyAlignment="1">
      <alignment horizontal="left" vertical="top" wrapText="1"/>
    </xf>
    <xf numFmtId="0" fontId="2" fillId="0" borderId="1" xfId="0" applyFont="1" applyBorder="1" applyAlignment="1">
      <alignment horizontal="left" vertical="top" wrapText="1"/>
    </xf>
    <xf numFmtId="0" fontId="28" fillId="0" borderId="0" xfId="0" applyFont="1" applyAlignment="1">
      <alignment horizontal="left" vertical="top" wrapText="1"/>
    </xf>
    <xf numFmtId="0" fontId="27" fillId="0" borderId="1" xfId="0" applyFont="1" applyFill="1" applyBorder="1" applyAlignment="1">
      <alignment horizontal="left" vertical="top" wrapText="1"/>
    </xf>
    <xf numFmtId="0" fontId="27" fillId="0" borderId="1" xfId="0" applyFont="1" applyFill="1" applyBorder="1" applyAlignment="1">
      <alignment horizontal="left" vertical="center" wrapText="1"/>
    </xf>
    <xf numFmtId="0" fontId="25" fillId="0" borderId="0" xfId="0" applyFont="1" applyFill="1" applyAlignment="1">
      <alignment horizontal="center" vertical="center" wrapText="1"/>
    </xf>
    <xf numFmtId="0" fontId="25" fillId="0" borderId="0" xfId="0" applyFont="1" applyFill="1" applyAlignment="1">
      <alignment horizontal="center" vertical="center"/>
    </xf>
    <xf numFmtId="0" fontId="24" fillId="0" borderId="3" xfId="0" applyFont="1" applyFill="1" applyBorder="1" applyAlignment="1">
      <alignment horizontal="center" vertical="center" wrapText="1"/>
    </xf>
    <xf numFmtId="0" fontId="0" fillId="0" borderId="5" xfId="0" applyFill="1" applyBorder="1" applyAlignment="1">
      <alignment horizontal="center" vertical="center" wrapText="1"/>
    </xf>
    <xf numFmtId="0" fontId="24" fillId="0" borderId="1" xfId="0" applyFont="1" applyFill="1" applyBorder="1" applyAlignment="1">
      <alignment horizontal="center" vertical="center" wrapText="1"/>
    </xf>
    <xf numFmtId="0" fontId="24" fillId="0" borderId="5" xfId="0" applyFont="1" applyFill="1" applyBorder="1" applyAlignment="1">
      <alignment horizontal="center" vertical="center" wrapText="1"/>
    </xf>
    <xf numFmtId="0" fontId="23" fillId="0" borderId="2" xfId="0" applyFont="1" applyFill="1" applyBorder="1" applyAlignment="1">
      <alignment horizontal="center" vertical="center" wrapText="1"/>
    </xf>
    <xf numFmtId="0" fontId="23" fillId="0" borderId="1" xfId="0" applyFont="1" applyFill="1" applyBorder="1" applyAlignment="1">
      <alignment horizontal="center" vertical="top" wrapText="1"/>
    </xf>
    <xf numFmtId="0" fontId="23" fillId="0" borderId="1" xfId="0" applyFont="1" applyFill="1" applyBorder="1" applyAlignment="1">
      <alignment horizontal="center" wrapText="1"/>
    </xf>
    <xf numFmtId="0" fontId="22" fillId="0" borderId="3" xfId="0" applyFont="1" applyBorder="1" applyAlignment="1">
      <alignment horizontal="center" vertical="center"/>
    </xf>
    <xf numFmtId="0" fontId="22" fillId="0" borderId="4" xfId="0" applyFont="1" applyBorder="1" applyAlignment="1">
      <alignment horizontal="center" vertical="center"/>
    </xf>
    <xf numFmtId="0" fontId="22" fillId="0" borderId="5" xfId="0" applyFont="1" applyBorder="1" applyAlignment="1">
      <alignment horizontal="center" vertical="center"/>
    </xf>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185" fontId="22" fillId="0" borderId="3" xfId="0" applyNumberFormat="1" applyFont="1" applyBorder="1" applyAlignment="1">
      <alignment horizontal="center" vertical="center"/>
    </xf>
    <xf numFmtId="185" fontId="22" fillId="0" borderId="4" xfId="0" applyNumberFormat="1" applyFont="1" applyBorder="1" applyAlignment="1">
      <alignment horizontal="center" vertical="center"/>
    </xf>
    <xf numFmtId="185" fontId="22" fillId="0" borderId="5" xfId="0" applyNumberFormat="1" applyFont="1" applyBorder="1" applyAlignment="1">
      <alignment horizontal="center" vertical="center"/>
    </xf>
    <xf numFmtId="0" fontId="22" fillId="0" borderId="3" xfId="0" applyFont="1" applyBorder="1" applyAlignment="1">
      <alignment vertical="top" wrapText="1"/>
    </xf>
    <xf numFmtId="0" fontId="22" fillId="0" borderId="5" xfId="0" applyFont="1" applyBorder="1" applyAlignment="1">
      <alignment vertical="top" wrapText="1"/>
    </xf>
    <xf numFmtId="0" fontId="0" fillId="0" borderId="4" xfId="0" applyBorder="1" applyAlignment="1">
      <alignment horizontal="center" vertical="center"/>
    </xf>
    <xf numFmtId="0" fontId="0" fillId="0" borderId="5" xfId="0" applyBorder="1" applyAlignment="1">
      <alignment horizontal="center" vertical="center"/>
    </xf>
    <xf numFmtId="0" fontId="22" fillId="0" borderId="3" xfId="0" applyFont="1" applyBorder="1" applyAlignment="1">
      <alignment vertical="center" wrapText="1"/>
    </xf>
    <xf numFmtId="0" fontId="22" fillId="0" borderId="4" xfId="0" applyFont="1" applyBorder="1" applyAlignment="1">
      <alignment vertical="center" wrapText="1"/>
    </xf>
    <xf numFmtId="0" fontId="22" fillId="0" borderId="5" xfId="0" applyFont="1" applyBorder="1" applyAlignment="1">
      <alignment vertical="center" wrapText="1"/>
    </xf>
    <xf numFmtId="0" fontId="0" fillId="0" borderId="4" xfId="0" applyBorder="1" applyAlignment="1">
      <alignment vertical="center" wrapText="1"/>
    </xf>
    <xf numFmtId="0" fontId="0" fillId="0" borderId="5" xfId="0" applyBorder="1" applyAlignment="1">
      <alignment vertical="center" wrapText="1"/>
    </xf>
    <xf numFmtId="0" fontId="2" fillId="0" borderId="0" xfId="0" applyFont="1" applyAlignment="1">
      <alignment horizontal="center" vertical="top" wrapText="1"/>
    </xf>
    <xf numFmtId="0" fontId="22" fillId="0" borderId="3" xfId="0" applyFont="1" applyBorder="1" applyAlignment="1">
      <alignment vertical="top"/>
    </xf>
    <xf numFmtId="0" fontId="22" fillId="0" borderId="5" xfId="0" applyFont="1" applyBorder="1" applyAlignment="1">
      <alignment vertical="top"/>
    </xf>
    <xf numFmtId="0" fontId="22" fillId="0" borderId="6" xfId="0" applyFont="1" applyBorder="1" applyAlignment="1">
      <alignment horizontal="center" vertical="top" wrapText="1"/>
    </xf>
    <xf numFmtId="0" fontId="22" fillId="0" borderId="7" xfId="0" applyFont="1" applyBorder="1"/>
    <xf numFmtId="0" fontId="22" fillId="0" borderId="8" xfId="0" applyFont="1" applyBorder="1"/>
    <xf numFmtId="186" fontId="22" fillId="0" borderId="3" xfId="0" applyNumberFormat="1" applyFont="1" applyBorder="1" applyAlignment="1">
      <alignment horizontal="center" vertical="center"/>
    </xf>
    <xf numFmtId="186" fontId="0" fillId="0" borderId="4" xfId="0" applyNumberFormat="1" applyBorder="1"/>
    <xf numFmtId="186" fontId="0" fillId="0" borderId="5" xfId="0" applyNumberFormat="1" applyBorder="1"/>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32" fillId="0" borderId="5" xfId="0" applyFont="1" applyBorder="1" applyAlignment="1">
      <alignment horizontal="center" vertical="center" wrapText="1"/>
    </xf>
    <xf numFmtId="0" fontId="32" fillId="0" borderId="1" xfId="0" applyFont="1" applyBorder="1" applyAlignment="1">
      <alignment horizontal="center" vertical="center" wrapText="1"/>
    </xf>
    <xf numFmtId="182" fontId="32" fillId="0" borderId="1" xfId="0" applyNumberFormat="1" applyFont="1" applyBorder="1" applyAlignment="1">
      <alignment horizontal="center" vertical="center" wrapText="1"/>
    </xf>
    <xf numFmtId="0" fontId="0" fillId="0" borderId="1" xfId="0" applyBorder="1" applyAlignment="1">
      <alignment horizontal="center" vertical="center" wrapText="1"/>
    </xf>
    <xf numFmtId="0" fontId="32" fillId="0" borderId="3" xfId="0" applyFont="1" applyBorder="1" applyAlignment="1">
      <alignment vertical="center" wrapText="1"/>
    </xf>
    <xf numFmtId="0" fontId="32" fillId="0" borderId="4" xfId="0" applyFont="1" applyBorder="1" applyAlignment="1">
      <alignment vertical="center" wrapText="1"/>
    </xf>
    <xf numFmtId="0" fontId="32" fillId="0" borderId="5" xfId="0" applyFont="1" applyBorder="1" applyAlignment="1">
      <alignment vertical="center" wrapText="1"/>
    </xf>
    <xf numFmtId="0" fontId="32" fillId="0" borderId="3" xfId="0" applyFont="1" applyBorder="1" applyAlignment="1">
      <alignment horizontal="center" vertical="center"/>
    </xf>
    <xf numFmtId="0" fontId="32" fillId="0" borderId="4" xfId="0" applyFont="1" applyBorder="1" applyAlignment="1">
      <alignment horizontal="center" vertical="center"/>
    </xf>
    <xf numFmtId="0" fontId="32" fillId="0" borderId="5" xfId="0" applyFont="1" applyBorder="1" applyAlignment="1">
      <alignment horizontal="center" vertical="center"/>
    </xf>
    <xf numFmtId="0" fontId="32" fillId="0" borderId="0" xfId="0" applyFont="1" applyAlignment="1">
      <alignment horizontal="center" vertical="top" wrapText="1"/>
    </xf>
    <xf numFmtId="0" fontId="32" fillId="0" borderId="0" xfId="0" applyFont="1" applyAlignment="1">
      <alignment wrapText="1"/>
    </xf>
    <xf numFmtId="0" fontId="32" fillId="0" borderId="9" xfId="0" applyFont="1" applyBorder="1" applyAlignment="1">
      <alignment vertical="top" wrapText="1"/>
    </xf>
    <xf numFmtId="0" fontId="0" fillId="0" borderId="10" xfId="0" applyBorder="1" applyAlignment="1"/>
    <xf numFmtId="0" fontId="32" fillId="0" borderId="3" xfId="0" applyFont="1" applyBorder="1" applyAlignment="1">
      <alignment vertical="top" wrapText="1"/>
    </xf>
    <xf numFmtId="0" fontId="0" fillId="0" borderId="5" xfId="0" applyBorder="1" applyAlignment="1"/>
    <xf numFmtId="0" fontId="32" fillId="0" borderId="6" xfId="0" applyFont="1" applyBorder="1" applyAlignment="1">
      <alignment horizontal="center" vertical="top" wrapText="1"/>
    </xf>
    <xf numFmtId="0" fontId="32" fillId="0" borderId="7" xfId="0" applyFont="1" applyBorder="1"/>
    <xf numFmtId="0" fontId="32" fillId="0" borderId="8" xfId="0" applyFont="1" applyBorder="1"/>
    <xf numFmtId="0" fontId="32" fillId="0" borderId="5" xfId="0" applyFont="1" applyBorder="1" applyAlignment="1">
      <alignment vertical="top" wrapText="1"/>
    </xf>
    <xf numFmtId="49" fontId="22" fillId="0" borderId="3" xfId="0" applyNumberFormat="1" applyFont="1" applyFill="1" applyBorder="1" applyAlignment="1">
      <alignment horizontal="center" vertical="top" wrapText="1"/>
    </xf>
    <xf numFmtId="49" fontId="22" fillId="0" borderId="4" xfId="0" applyNumberFormat="1" applyFont="1" applyFill="1" applyBorder="1" applyAlignment="1">
      <alignment horizontal="center" vertical="top" wrapText="1"/>
    </xf>
    <xf numFmtId="0" fontId="0" fillId="0" borderId="5" xfId="0" applyFill="1" applyBorder="1" applyAlignment="1">
      <alignment horizontal="center" vertical="top" wrapText="1"/>
    </xf>
    <xf numFmtId="0" fontId="22" fillId="0" borderId="1" xfId="0" applyFont="1" applyFill="1" applyBorder="1" applyAlignment="1">
      <alignment horizontal="left" vertical="top" wrapText="1"/>
    </xf>
    <xf numFmtId="0" fontId="22" fillId="0" borderId="1" xfId="0" applyFont="1" applyFill="1" applyBorder="1" applyAlignment="1">
      <alignment horizontal="center" vertical="center" wrapText="1"/>
    </xf>
    <xf numFmtId="0" fontId="22" fillId="0" borderId="1" xfId="0" applyFont="1" applyFill="1" applyBorder="1" applyAlignment="1">
      <alignment horizontal="center" vertical="top" wrapText="1"/>
    </xf>
    <xf numFmtId="4" fontId="22" fillId="0" borderId="6" xfId="0" applyNumberFormat="1" applyFont="1" applyFill="1" applyBorder="1" applyAlignment="1">
      <alignment horizontal="center" vertical="top" wrapText="1"/>
    </xf>
    <xf numFmtId="0" fontId="22" fillId="0" borderId="7" xfId="0" applyFont="1" applyFill="1" applyBorder="1" applyAlignment="1">
      <alignment horizontal="center" vertical="top" wrapText="1"/>
    </xf>
    <xf numFmtId="0" fontId="22" fillId="0" borderId="8" xfId="0" applyFont="1" applyFill="1" applyBorder="1" applyAlignment="1">
      <alignment horizontal="center" vertical="top" wrapText="1"/>
    </xf>
    <xf numFmtId="2" fontId="22" fillId="0" borderId="6" xfId="0" applyNumberFormat="1" applyFont="1" applyFill="1" applyBorder="1" applyAlignment="1">
      <alignment horizontal="center" vertical="top" wrapText="1"/>
    </xf>
    <xf numFmtId="2" fontId="22" fillId="0" borderId="7" xfId="0" applyNumberFormat="1" applyFont="1" applyFill="1" applyBorder="1" applyAlignment="1">
      <alignment horizontal="center" vertical="top" wrapText="1"/>
    </xf>
    <xf numFmtId="2" fontId="22" fillId="0" borderId="8" xfId="0" applyNumberFormat="1" applyFont="1" applyFill="1" applyBorder="1" applyAlignment="1">
      <alignment horizontal="center" vertical="top" wrapText="1"/>
    </xf>
    <xf numFmtId="49" fontId="22" fillId="0" borderId="1" xfId="0" applyNumberFormat="1" applyFont="1" applyFill="1" applyBorder="1" applyAlignment="1">
      <alignment horizontal="center" vertical="top" wrapText="1"/>
    </xf>
    <xf numFmtId="0" fontId="22" fillId="0" borderId="3" xfId="0" applyFont="1" applyFill="1" applyBorder="1" applyAlignment="1">
      <alignment vertical="top" wrapText="1"/>
    </xf>
    <xf numFmtId="0" fontId="0" fillId="0" borderId="4" xfId="0" applyFill="1" applyBorder="1" applyAlignment="1">
      <alignment vertical="top" wrapText="1"/>
    </xf>
    <xf numFmtId="0" fontId="0" fillId="0" borderId="5" xfId="0" applyFill="1" applyBorder="1" applyAlignment="1">
      <alignment vertical="top" wrapText="1"/>
    </xf>
    <xf numFmtId="0" fontId="0" fillId="0" borderId="4" xfId="0" applyFill="1" applyBorder="1" applyAlignment="1">
      <alignment horizontal="center" vertical="top" wrapText="1"/>
    </xf>
    <xf numFmtId="49" fontId="22" fillId="0" borderId="3" xfId="0" applyNumberFormat="1" applyFont="1" applyFill="1" applyBorder="1" applyAlignment="1">
      <alignment horizontal="left" vertical="top" wrapText="1"/>
    </xf>
    <xf numFmtId="0" fontId="0" fillId="0" borderId="4" xfId="0" applyFill="1" applyBorder="1" applyAlignment="1">
      <alignment horizontal="left" vertical="top" wrapText="1"/>
    </xf>
    <xf numFmtId="0" fontId="0" fillId="0" borderId="5" xfId="0" applyFill="1" applyBorder="1" applyAlignment="1">
      <alignment horizontal="left" vertical="top" wrapText="1"/>
    </xf>
    <xf numFmtId="0" fontId="22" fillId="0" borderId="3" xfId="0" applyFont="1" applyFill="1" applyBorder="1" applyAlignment="1">
      <alignment horizontal="center" vertical="top" wrapText="1"/>
    </xf>
    <xf numFmtId="181" fontId="31" fillId="0" borderId="6" xfId="0" applyNumberFormat="1" applyFont="1" applyFill="1" applyBorder="1" applyAlignment="1">
      <alignment horizontal="center" vertical="top" wrapText="1"/>
    </xf>
    <xf numFmtId="181" fontId="33" fillId="0" borderId="7" xfId="0" applyNumberFormat="1" applyFont="1" applyFill="1" applyBorder="1" applyAlignment="1">
      <alignment horizontal="center" vertical="top" wrapText="1"/>
    </xf>
    <xf numFmtId="181" fontId="33" fillId="0" borderId="8" xfId="0" applyNumberFormat="1" applyFont="1" applyFill="1" applyBorder="1" applyAlignment="1">
      <alignment horizontal="center" vertical="top" wrapText="1"/>
    </xf>
    <xf numFmtId="181" fontId="22" fillId="0" borderId="6" xfId="0" applyNumberFormat="1" applyFont="1" applyFill="1" applyBorder="1" applyAlignment="1">
      <alignment horizontal="center" vertical="top" wrapText="1"/>
    </xf>
    <xf numFmtId="181" fontId="0" fillId="0" borderId="7" xfId="0" applyNumberFormat="1" applyFill="1" applyBorder="1" applyAlignment="1">
      <alignment horizontal="center" vertical="top" wrapText="1"/>
    </xf>
    <xf numFmtId="181" fontId="0" fillId="0" borderId="8" xfId="0" applyNumberFormat="1" applyFill="1" applyBorder="1" applyAlignment="1">
      <alignment horizontal="center" vertical="top" wrapText="1"/>
    </xf>
    <xf numFmtId="2" fontId="0" fillId="0" borderId="7" xfId="0" applyNumberFormat="1" applyFill="1" applyBorder="1" applyAlignment="1">
      <alignment horizontal="center" vertical="top" wrapText="1"/>
    </xf>
    <xf numFmtId="2" fontId="0" fillId="0" borderId="8" xfId="0" applyNumberFormat="1" applyFill="1" applyBorder="1" applyAlignment="1">
      <alignment horizontal="center" vertical="top" wrapText="1"/>
    </xf>
    <xf numFmtId="0" fontId="22" fillId="16" borderId="1" xfId="0" applyFont="1" applyFill="1" applyBorder="1" applyAlignment="1">
      <alignment horizontal="center" vertical="top" wrapText="1"/>
    </xf>
    <xf numFmtId="0" fontId="0" fillId="0" borderId="5" xfId="0" applyFill="1" applyBorder="1" applyAlignment="1">
      <alignment horizontal="center" wrapText="1"/>
    </xf>
    <xf numFmtId="0" fontId="0" fillId="0" borderId="3" xfId="0" applyFill="1" applyBorder="1" applyAlignment="1">
      <alignment horizontal="center" vertical="top" wrapText="1"/>
    </xf>
    <xf numFmtId="0" fontId="22" fillId="0" borderId="3" xfId="0" applyFont="1" applyFill="1" applyBorder="1" applyAlignment="1">
      <alignment horizontal="left" vertical="top" wrapText="1"/>
    </xf>
    <xf numFmtId="0" fontId="22" fillId="0" borderId="4" xfId="0" applyFont="1" applyFill="1" applyBorder="1" applyAlignment="1">
      <alignment horizontal="left" vertical="top" wrapText="1"/>
    </xf>
    <xf numFmtId="0" fontId="22" fillId="0" borderId="5" xfId="0" applyFont="1" applyFill="1" applyBorder="1" applyAlignment="1">
      <alignment horizontal="left" vertical="top" wrapText="1"/>
    </xf>
    <xf numFmtId="0" fontId="22" fillId="0" borderId="4" xfId="0" applyFont="1" applyFill="1" applyBorder="1" applyAlignment="1">
      <alignment horizontal="center" vertical="top" wrapText="1"/>
    </xf>
    <xf numFmtId="0" fontId="22" fillId="0" borderId="5" xfId="0" applyFont="1" applyFill="1" applyBorder="1" applyAlignment="1">
      <alignment horizontal="center" vertical="top" wrapText="1"/>
    </xf>
    <xf numFmtId="0" fontId="22" fillId="16" borderId="1" xfId="0" applyFont="1" applyFill="1" applyBorder="1" applyAlignment="1">
      <alignment horizontal="center" vertical="center" wrapText="1"/>
    </xf>
    <xf numFmtId="0" fontId="22" fillId="0" borderId="4" xfId="0" applyFont="1" applyFill="1" applyBorder="1" applyAlignment="1">
      <alignment vertical="top" wrapText="1"/>
    </xf>
    <xf numFmtId="0" fontId="22" fillId="0" borderId="5" xfId="0" applyFont="1" applyFill="1" applyBorder="1" applyAlignment="1">
      <alignment vertical="top" wrapText="1"/>
    </xf>
    <xf numFmtId="2" fontId="22" fillId="0" borderId="4" xfId="0" applyNumberFormat="1" applyFont="1" applyFill="1" applyBorder="1" applyAlignment="1">
      <alignment horizontal="center" vertical="top" wrapText="1"/>
    </xf>
    <xf numFmtId="2" fontId="22" fillId="0" borderId="4" xfId="0" applyNumberFormat="1" applyFont="1" applyBorder="1" applyAlignment="1">
      <alignment horizontal="center" vertical="top" wrapText="1"/>
    </xf>
    <xf numFmtId="0" fontId="22" fillId="0" borderId="4" xfId="0" applyFont="1" applyBorder="1" applyAlignment="1">
      <alignment horizontal="center" vertical="top" wrapText="1"/>
    </xf>
    <xf numFmtId="0" fontId="22" fillId="0" borderId="5" xfId="0" applyFont="1" applyBorder="1" applyAlignment="1">
      <alignment horizontal="center" vertical="top" wrapText="1"/>
    </xf>
    <xf numFmtId="4" fontId="22" fillId="16" borderId="1" xfId="0" applyNumberFormat="1" applyFont="1" applyFill="1" applyBorder="1" applyAlignment="1">
      <alignment horizontal="center" vertical="top"/>
    </xf>
    <xf numFmtId="0" fontId="22" fillId="16" borderId="1" xfId="0" applyFont="1" applyFill="1" applyBorder="1" applyAlignment="1">
      <alignment horizontal="center" vertical="top"/>
    </xf>
    <xf numFmtId="2" fontId="22" fillId="16" borderId="1" xfId="0" applyNumberFormat="1" applyFont="1" applyFill="1" applyBorder="1" applyAlignment="1">
      <alignment horizontal="center" vertical="top"/>
    </xf>
    <xf numFmtId="4" fontId="31" fillId="16" borderId="6" xfId="0" applyNumberFormat="1" applyFont="1" applyFill="1" applyBorder="1" applyAlignment="1">
      <alignment horizontal="center" vertical="top" wrapText="1"/>
    </xf>
    <xf numFmtId="4" fontId="31" fillId="16" borderId="7" xfId="0" applyNumberFormat="1" applyFont="1" applyFill="1" applyBorder="1" applyAlignment="1">
      <alignment horizontal="center" vertical="top" wrapText="1"/>
    </xf>
    <xf numFmtId="4" fontId="31" fillId="16" borderId="8" xfId="0" applyNumberFormat="1" applyFont="1" applyFill="1" applyBorder="1" applyAlignment="1">
      <alignment horizontal="center" vertical="top" wrapText="1"/>
    </xf>
    <xf numFmtId="4" fontId="22" fillId="16" borderId="6" xfId="0" applyNumberFormat="1" applyFont="1" applyFill="1" applyBorder="1" applyAlignment="1">
      <alignment horizontal="center" vertical="top" wrapText="1"/>
    </xf>
    <xf numFmtId="4" fontId="22" fillId="16" borderId="7" xfId="0" applyNumberFormat="1" applyFont="1" applyFill="1" applyBorder="1" applyAlignment="1">
      <alignment horizontal="center" vertical="top" wrapText="1"/>
    </xf>
    <xf numFmtId="4" fontId="22" fillId="16" borderId="8" xfId="0" applyNumberFormat="1" applyFont="1" applyFill="1" applyBorder="1" applyAlignment="1">
      <alignment horizontal="center" vertical="top" wrapText="1"/>
    </xf>
    <xf numFmtId="4" fontId="22" fillId="0" borderId="7" xfId="0" applyNumberFormat="1" applyFont="1" applyFill="1" applyBorder="1" applyAlignment="1">
      <alignment horizontal="center" vertical="top" wrapText="1"/>
    </xf>
    <xf numFmtId="4" fontId="22" fillId="0" borderId="8" xfId="0" applyNumberFormat="1" applyFont="1" applyFill="1" applyBorder="1" applyAlignment="1">
      <alignment horizontal="center" vertical="top" wrapText="1"/>
    </xf>
    <xf numFmtId="49" fontId="22" fillId="0" borderId="5" xfId="0" applyNumberFormat="1" applyFont="1" applyFill="1" applyBorder="1" applyAlignment="1">
      <alignment horizontal="center" vertical="top" wrapText="1"/>
    </xf>
    <xf numFmtId="49" fontId="22" fillId="0" borderId="1" xfId="0" applyNumberFormat="1" applyFont="1" applyFill="1" applyBorder="1" applyAlignment="1">
      <alignment horizontal="left" vertical="top" wrapText="1"/>
    </xf>
    <xf numFmtId="4" fontId="22" fillId="0" borderId="1" xfId="0" applyNumberFormat="1" applyFont="1" applyFill="1" applyBorder="1" applyAlignment="1">
      <alignment horizontal="center" vertical="top"/>
    </xf>
    <xf numFmtId="0" fontId="22" fillId="0" borderId="1" xfId="0" applyFont="1" applyFill="1" applyBorder="1" applyAlignment="1">
      <alignment horizontal="center" vertical="top"/>
    </xf>
    <xf numFmtId="2" fontId="22" fillId="0" borderId="1" xfId="0" applyNumberFormat="1" applyFont="1" applyFill="1" applyBorder="1" applyAlignment="1">
      <alignment horizontal="center" vertical="top"/>
    </xf>
    <xf numFmtId="0" fontId="22" fillId="0" borderId="1" xfId="0" applyFont="1" applyFill="1" applyBorder="1" applyAlignment="1">
      <alignment horizontal="center" wrapText="1"/>
    </xf>
    <xf numFmtId="180" fontId="22" fillId="0" borderId="1" xfId="0" applyNumberFormat="1" applyFont="1" applyFill="1" applyBorder="1" applyAlignment="1">
      <alignment horizontal="left" vertical="top" wrapText="1"/>
    </xf>
    <xf numFmtId="2" fontId="22" fillId="0" borderId="3" xfId="0" applyNumberFormat="1" applyFont="1" applyFill="1" applyBorder="1" applyAlignment="1">
      <alignment horizontal="left" vertical="top" wrapText="1"/>
    </xf>
    <xf numFmtId="2" fontId="22" fillId="0" borderId="4" xfId="0" applyNumberFormat="1" applyFont="1" applyFill="1" applyBorder="1" applyAlignment="1">
      <alignment horizontal="left" vertical="top" wrapText="1"/>
    </xf>
    <xf numFmtId="2" fontId="22" fillId="0" borderId="5" xfId="0" applyNumberFormat="1" applyFont="1" applyFill="1" applyBorder="1" applyAlignment="1">
      <alignment horizontal="left" vertical="top" wrapText="1"/>
    </xf>
    <xf numFmtId="0" fontId="22" fillId="0" borderId="3" xfId="0" applyFont="1" applyFill="1" applyBorder="1" applyAlignment="1">
      <alignment horizontal="center" vertical="center" wrapText="1"/>
    </xf>
    <xf numFmtId="0" fontId="22" fillId="0" borderId="5" xfId="0" applyFont="1" applyFill="1" applyBorder="1" applyAlignment="1">
      <alignment horizontal="center" vertical="center" wrapText="1"/>
    </xf>
    <xf numFmtId="181" fontId="31" fillId="16" borderId="1" xfId="0" applyNumberFormat="1" applyFont="1" applyFill="1" applyBorder="1" applyAlignment="1">
      <alignment horizontal="center" vertical="top"/>
    </xf>
    <xf numFmtId="181" fontId="22" fillId="16" borderId="1" xfId="0" applyNumberFormat="1" applyFont="1" applyFill="1" applyBorder="1" applyAlignment="1">
      <alignment horizontal="center" vertical="top"/>
    </xf>
    <xf numFmtId="2" fontId="22" fillId="0" borderId="3" xfId="0" applyNumberFormat="1" applyFont="1" applyFill="1" applyBorder="1" applyAlignment="1">
      <alignment horizontal="center" vertical="top" wrapText="1"/>
    </xf>
    <xf numFmtId="2" fontId="22" fillId="0" borderId="5" xfId="0" applyNumberFormat="1" applyFont="1" applyFill="1" applyBorder="1" applyAlignment="1">
      <alignment horizontal="center" vertical="top" wrapText="1"/>
    </xf>
    <xf numFmtId="2" fontId="22" fillId="0" borderId="1" xfId="0" applyNumberFormat="1" applyFont="1" applyFill="1" applyBorder="1" applyAlignment="1">
      <alignment horizontal="left" vertical="top" wrapText="1"/>
    </xf>
    <xf numFmtId="181" fontId="31" fillId="0" borderId="1" xfId="0" applyNumberFormat="1" applyFont="1" applyFill="1" applyBorder="1" applyAlignment="1">
      <alignment horizontal="center" vertical="top"/>
    </xf>
    <xf numFmtId="0" fontId="2" fillId="0" borderId="0" xfId="0" applyFont="1" applyFill="1" applyAlignment="1">
      <alignment horizontal="center" wrapText="1"/>
    </xf>
    <xf numFmtId="0" fontId="32" fillId="0" borderId="0" xfId="0" applyFont="1" applyFill="1" applyAlignment="1">
      <alignment horizontal="left" vertical="top" wrapText="1"/>
    </xf>
    <xf numFmtId="0" fontId="0" fillId="0" borderId="7" xfId="0" applyFill="1" applyBorder="1" applyAlignment="1">
      <alignment horizontal="center" vertical="top" wrapText="1"/>
    </xf>
    <xf numFmtId="0" fontId="0" fillId="0" borderId="8" xfId="0" applyFill="1" applyBorder="1" applyAlignment="1">
      <alignment horizontal="center" vertical="top" wrapText="1"/>
    </xf>
    <xf numFmtId="0" fontId="22" fillId="16" borderId="1" xfId="0" applyFont="1" applyFill="1" applyBorder="1" applyAlignment="1">
      <alignment horizontal="center" wrapText="1"/>
    </xf>
    <xf numFmtId="4" fontId="31" fillId="16" borderId="1" xfId="0" applyNumberFormat="1" applyFont="1" applyFill="1" applyBorder="1" applyAlignment="1">
      <alignment horizontal="center" vertical="top"/>
    </xf>
    <xf numFmtId="0" fontId="31" fillId="16" borderId="1" xfId="0" applyFont="1" applyFill="1" applyBorder="1" applyAlignment="1">
      <alignment horizontal="center" vertical="top"/>
    </xf>
    <xf numFmtId="181" fontId="22" fillId="0" borderId="1" xfId="0" applyNumberFormat="1" applyFont="1" applyFill="1" applyBorder="1" applyAlignment="1">
      <alignment horizontal="center" vertical="top"/>
    </xf>
    <xf numFmtId="0" fontId="22" fillId="0" borderId="6" xfId="0" applyFont="1" applyFill="1" applyBorder="1" applyAlignment="1">
      <alignment horizontal="center" vertical="top" wrapText="1"/>
    </xf>
    <xf numFmtId="2" fontId="22" fillId="16" borderId="6" xfId="0" applyNumberFormat="1" applyFont="1" applyFill="1" applyBorder="1" applyAlignment="1">
      <alignment horizontal="center" vertical="top"/>
    </xf>
    <xf numFmtId="2" fontId="22" fillId="16" borderId="7" xfId="0" applyNumberFormat="1" applyFont="1" applyFill="1" applyBorder="1" applyAlignment="1">
      <alignment horizontal="center" vertical="top"/>
    </xf>
    <xf numFmtId="2" fontId="22" fillId="16" borderId="8" xfId="0" applyNumberFormat="1" applyFont="1" applyFill="1" applyBorder="1" applyAlignment="1">
      <alignment horizontal="center" vertical="top"/>
    </xf>
    <xf numFmtId="2" fontId="31" fillId="16" borderId="6" xfId="0" applyNumberFormat="1" applyFont="1" applyFill="1" applyBorder="1" applyAlignment="1">
      <alignment horizontal="center" vertical="top"/>
    </xf>
    <xf numFmtId="0" fontId="31" fillId="16" borderId="7" xfId="0" applyFont="1" applyFill="1" applyBorder="1" applyAlignment="1">
      <alignment horizontal="center" vertical="top"/>
    </xf>
    <xf numFmtId="0" fontId="31" fillId="16" borderId="8" xfId="0" applyFont="1" applyFill="1" applyBorder="1" applyAlignment="1">
      <alignment horizontal="center" vertical="top"/>
    </xf>
    <xf numFmtId="172" fontId="22" fillId="16" borderId="1" xfId="0" applyNumberFormat="1" applyFont="1" applyFill="1" applyBorder="1" applyAlignment="1">
      <alignment horizontal="center" vertical="top"/>
    </xf>
    <xf numFmtId="2" fontId="22" fillId="0" borderId="1" xfId="0" applyNumberFormat="1" applyFont="1" applyBorder="1" applyAlignment="1">
      <alignment horizontal="center" vertical="top" wrapText="1"/>
    </xf>
    <xf numFmtId="0" fontId="22" fillId="0" borderId="1" xfId="0" applyFont="1" applyBorder="1" applyAlignment="1">
      <alignment horizontal="center" vertical="top" wrapText="1"/>
    </xf>
    <xf numFmtId="2" fontId="22" fillId="0" borderId="3" xfId="0" applyNumberFormat="1" applyFont="1" applyFill="1" applyBorder="1" applyAlignment="1">
      <alignment vertical="top" wrapText="1"/>
    </xf>
    <xf numFmtId="2" fontId="22" fillId="0" borderId="4" xfId="0" applyNumberFormat="1" applyFont="1" applyFill="1" applyBorder="1" applyAlignment="1">
      <alignment vertical="top" wrapText="1"/>
    </xf>
    <xf numFmtId="2" fontId="22" fillId="0" borderId="5" xfId="0" applyNumberFormat="1" applyFont="1" applyFill="1" applyBorder="1" applyAlignment="1">
      <alignment vertical="top" wrapText="1"/>
    </xf>
    <xf numFmtId="180" fontId="22" fillId="0" borderId="3" xfId="0" applyNumberFormat="1" applyFont="1" applyFill="1" applyBorder="1" applyAlignment="1">
      <alignment horizontal="left" vertical="top" wrapText="1"/>
    </xf>
    <xf numFmtId="180" fontId="22" fillId="0" borderId="4" xfId="0" applyNumberFormat="1" applyFont="1" applyFill="1" applyBorder="1" applyAlignment="1">
      <alignment horizontal="left" vertical="top" wrapText="1"/>
    </xf>
    <xf numFmtId="180" fontId="22" fillId="0" borderId="5" xfId="0" applyNumberFormat="1" applyFont="1" applyFill="1" applyBorder="1" applyAlignment="1">
      <alignment horizontal="left" vertical="top" wrapText="1"/>
    </xf>
    <xf numFmtId="4" fontId="22" fillId="0" borderId="6" xfId="0" applyNumberFormat="1" applyFont="1" applyFill="1" applyBorder="1" applyAlignment="1">
      <alignment horizontal="center" vertical="top"/>
    </xf>
    <xf numFmtId="4" fontId="22" fillId="0" borderId="7" xfId="0" applyNumberFormat="1" applyFont="1" applyFill="1" applyBorder="1" applyAlignment="1">
      <alignment horizontal="center" vertical="top"/>
    </xf>
    <xf numFmtId="4" fontId="22" fillId="0" borderId="8" xfId="0" applyNumberFormat="1" applyFont="1" applyFill="1" applyBorder="1" applyAlignment="1">
      <alignment horizontal="center" vertical="top"/>
    </xf>
    <xf numFmtId="2" fontId="22" fillId="0" borderId="6" xfId="0" applyNumberFormat="1" applyFont="1" applyFill="1" applyBorder="1" applyAlignment="1">
      <alignment horizontal="center" vertical="top"/>
    </xf>
    <xf numFmtId="2" fontId="22" fillId="0" borderId="7" xfId="0" applyNumberFormat="1" applyFont="1" applyFill="1" applyBorder="1" applyAlignment="1">
      <alignment horizontal="center" vertical="top"/>
    </xf>
    <xf numFmtId="2" fontId="22" fillId="0" borderId="8" xfId="0" applyNumberFormat="1" applyFont="1" applyFill="1" applyBorder="1" applyAlignment="1">
      <alignment horizontal="center" vertical="top"/>
    </xf>
    <xf numFmtId="2" fontId="22" fillId="16" borderId="6" xfId="0" applyNumberFormat="1" applyFont="1" applyFill="1" applyBorder="1" applyAlignment="1">
      <alignment horizontal="center" vertical="top" wrapText="1"/>
    </xf>
    <xf numFmtId="2" fontId="22" fillId="16" borderId="7" xfId="0" applyNumberFormat="1" applyFont="1" applyFill="1" applyBorder="1" applyAlignment="1">
      <alignment horizontal="center" vertical="top" wrapText="1"/>
    </xf>
    <xf numFmtId="2" fontId="22" fillId="16" borderId="8" xfId="0" applyNumberFormat="1" applyFont="1" applyFill="1" applyBorder="1" applyAlignment="1">
      <alignment horizontal="center" vertical="top" wrapText="1"/>
    </xf>
    <xf numFmtId="4" fontId="31" fillId="0" borderId="1" xfId="0" applyNumberFormat="1" applyFont="1" applyFill="1" applyBorder="1" applyAlignment="1">
      <alignment horizontal="center" vertical="top"/>
    </xf>
    <xf numFmtId="0" fontId="31" fillId="0" borderId="1" xfId="0" applyFont="1" applyFill="1" applyBorder="1" applyAlignment="1">
      <alignment horizontal="center" vertical="top"/>
    </xf>
    <xf numFmtId="2" fontId="31" fillId="16" borderId="1" xfId="0" applyNumberFormat="1" applyFont="1" applyFill="1" applyBorder="1" applyAlignment="1">
      <alignment horizontal="center" vertical="top"/>
    </xf>
    <xf numFmtId="181" fontId="22" fillId="0" borderId="6" xfId="0" applyNumberFormat="1" applyFont="1" applyFill="1" applyBorder="1" applyAlignment="1">
      <alignment horizontal="center" vertical="top"/>
    </xf>
    <xf numFmtId="181" fontId="22" fillId="0" borderId="7" xfId="0" applyNumberFormat="1" applyFont="1" applyFill="1" applyBorder="1" applyAlignment="1">
      <alignment horizontal="center" vertical="top"/>
    </xf>
    <xf numFmtId="181" fontId="22" fillId="0" borderId="8" xfId="0" applyNumberFormat="1" applyFont="1" applyFill="1" applyBorder="1" applyAlignment="1">
      <alignment horizontal="center" vertical="top"/>
    </xf>
    <xf numFmtId="49" fontId="22" fillId="0" borderId="4" xfId="0" applyNumberFormat="1" applyFont="1" applyFill="1" applyBorder="1" applyAlignment="1">
      <alignment horizontal="left" vertical="top" wrapText="1"/>
    </xf>
    <xf numFmtId="0" fontId="0" fillId="0" borderId="7" xfId="0" applyBorder="1" applyAlignment="1">
      <alignment horizontal="center" vertical="top" wrapText="1"/>
    </xf>
    <xf numFmtId="0" fontId="0" fillId="0" borderId="8" xfId="0" applyBorder="1" applyAlignment="1">
      <alignment horizontal="center" vertical="top" wrapText="1"/>
    </xf>
    <xf numFmtId="4" fontId="0" fillId="0" borderId="7" xfId="0" applyNumberFormat="1" applyFill="1" applyBorder="1" applyAlignment="1">
      <alignment horizontal="center" vertical="top" wrapText="1"/>
    </xf>
    <xf numFmtId="4" fontId="0" fillId="0" borderId="8" xfId="0" applyNumberFormat="1" applyFill="1" applyBorder="1" applyAlignment="1">
      <alignment horizontal="center" vertical="top" wrapText="1"/>
    </xf>
    <xf numFmtId="0" fontId="0" fillId="0" borderId="4" xfId="0" applyBorder="1" applyAlignment="1">
      <alignment horizontal="center" vertical="top" wrapText="1"/>
    </xf>
    <xf numFmtId="0" fontId="0" fillId="0" borderId="5" xfId="0" applyBorder="1" applyAlignment="1">
      <alignment horizontal="center" vertical="top" wrapText="1"/>
    </xf>
    <xf numFmtId="181" fontId="33" fillId="0" borderId="7" xfId="0" applyNumberFormat="1" applyFont="1" applyBorder="1" applyAlignment="1">
      <alignment horizontal="center" vertical="top" wrapText="1"/>
    </xf>
    <xf numFmtId="181" fontId="33" fillId="0" borderId="8" xfId="0" applyNumberFormat="1" applyFont="1" applyBorder="1" applyAlignment="1">
      <alignment horizontal="center" vertical="top" wrapText="1"/>
    </xf>
    <xf numFmtId="2" fontId="31" fillId="0" borderId="1" xfId="0" applyNumberFormat="1" applyFont="1" applyFill="1" applyBorder="1" applyAlignment="1">
      <alignment horizontal="center" vertical="top"/>
    </xf>
    <xf numFmtId="49" fontId="2" fillId="0" borderId="2" xfId="0" applyNumberFormat="1" applyFont="1" applyFill="1" applyBorder="1" applyAlignment="1">
      <alignment horizontal="center" wrapText="1"/>
    </xf>
    <xf numFmtId="0" fontId="2" fillId="0" borderId="2" xfId="0" applyFont="1" applyFill="1" applyBorder="1" applyAlignment="1">
      <alignment horizontal="center" wrapText="1"/>
    </xf>
    <xf numFmtId="0" fontId="2" fillId="0" borderId="0" xfId="0" applyFont="1" applyFill="1" applyAlignment="1">
      <alignment horizontal="left" vertical="top" wrapText="1"/>
    </xf>
    <xf numFmtId="0" fontId="0" fillId="0" borderId="0" xfId="0" applyFont="1" applyAlignment="1">
      <alignment wrapText="1"/>
    </xf>
    <xf numFmtId="0" fontId="22" fillId="0" borderId="1" xfId="0" applyFont="1" applyFill="1" applyBorder="1" applyAlignment="1">
      <alignment vertical="top" wrapText="1"/>
    </xf>
    <xf numFmtId="0" fontId="0" fillId="0" borderId="0" xfId="0" applyAlignment="1">
      <alignment wrapText="1"/>
    </xf>
  </cellXfs>
  <cellStyles count="4643">
    <cellStyle name="20% — акцент1" xfId="1"/>
    <cellStyle name="20% — акцент2" xfId="2"/>
    <cellStyle name="20% — акцент3" xfId="3"/>
    <cellStyle name="20% — акцент4" xfId="4"/>
    <cellStyle name="20% — акцент5" xfId="5"/>
    <cellStyle name="20% — акцент6" xfId="6"/>
    <cellStyle name="40% — акцент1" xfId="7"/>
    <cellStyle name="40% — акцент2" xfId="8"/>
    <cellStyle name="40% — акцент3" xfId="9"/>
    <cellStyle name="40% — акцент4" xfId="10"/>
    <cellStyle name="40% — акцент5" xfId="11"/>
    <cellStyle name="40% — акцент6" xfId="12"/>
    <cellStyle name="60% — акцент1" xfId="13"/>
    <cellStyle name="60% — акцент2" xfId="14"/>
    <cellStyle name="60% — акцент3" xfId="15"/>
    <cellStyle name="60% — акцент4" xfId="16"/>
    <cellStyle name="60% — акцент5" xfId="17"/>
    <cellStyle name="60% — акцент6" xfId="18"/>
    <cellStyle name="Normal_1. Свод по школамNEW" xfId="19"/>
    <cellStyle name="Костя" xfId="20"/>
    <cellStyle name="Обычный" xfId="0" builtinId="0"/>
    <cellStyle name="Обычный 10" xfId="21"/>
    <cellStyle name="Обычный 10 2" xfId="22"/>
    <cellStyle name="Обычный 10 2 2" xfId="23"/>
    <cellStyle name="Обычный 10 3" xfId="24"/>
    <cellStyle name="Обычный 10 4" xfId="25"/>
    <cellStyle name="Обычный 10 5" xfId="26"/>
    <cellStyle name="Обычный 100" xfId="27"/>
    <cellStyle name="Обычный 101" xfId="28"/>
    <cellStyle name="Обычный 102" xfId="29"/>
    <cellStyle name="Обычный 103" xfId="30"/>
    <cellStyle name="Обычный 104" xfId="31"/>
    <cellStyle name="Обычный 105" xfId="32"/>
    <cellStyle name="Обычный 106" xfId="33"/>
    <cellStyle name="Обычный 108" xfId="34"/>
    <cellStyle name="Обычный 109" xfId="35"/>
    <cellStyle name="Обычный 11" xfId="36"/>
    <cellStyle name="Обычный 11 2" xfId="37"/>
    <cellStyle name="Обычный 11 2 2" xfId="38"/>
    <cellStyle name="Обычный 11 2 3" xfId="39"/>
    <cellStyle name="Обычный 11 2 3 2" xfId="40"/>
    <cellStyle name="Обычный 11 2 3 3" xfId="41"/>
    <cellStyle name="Обычный 11 2 3 4" xfId="42"/>
    <cellStyle name="Обычный 11 2 3 5" xfId="43"/>
    <cellStyle name="Обычный 11 2 3 6" xfId="44"/>
    <cellStyle name="Обычный 11 2 3 7" xfId="45"/>
    <cellStyle name="Обычный 110" xfId="46"/>
    <cellStyle name="Обычный 111" xfId="47"/>
    <cellStyle name="Обычный 112" xfId="48"/>
    <cellStyle name="Обычный 113" xfId="49"/>
    <cellStyle name="Обычный 114" xfId="50"/>
    <cellStyle name="Обычный 115" xfId="51"/>
    <cellStyle name="Обычный 116" xfId="52"/>
    <cellStyle name="Обычный 117" xfId="53"/>
    <cellStyle name="Обычный 118" xfId="54"/>
    <cellStyle name="Обычный 119" xfId="55"/>
    <cellStyle name="Обычный 12" xfId="56"/>
    <cellStyle name="Обычный 12 2" xfId="57"/>
    <cellStyle name="Обычный 120" xfId="58"/>
    <cellStyle name="Обычный 121" xfId="59"/>
    <cellStyle name="Обычный 122" xfId="60"/>
    <cellStyle name="Обычный 124" xfId="61"/>
    <cellStyle name="Обычный 125" xfId="62"/>
    <cellStyle name="Обычный 126" xfId="63"/>
    <cellStyle name="Обычный 127" xfId="64"/>
    <cellStyle name="Обычный 128" xfId="65"/>
    <cellStyle name="Обычный 129" xfId="66"/>
    <cellStyle name="Обычный 13" xfId="67"/>
    <cellStyle name="Обычный 13 2" xfId="68"/>
    <cellStyle name="Обычный 130" xfId="69"/>
    <cellStyle name="Обычный 131" xfId="70"/>
    <cellStyle name="Обычный 132" xfId="71"/>
    <cellStyle name="Обычный 133" xfId="72"/>
    <cellStyle name="Обычный 134" xfId="73"/>
    <cellStyle name="Обычный 135" xfId="74"/>
    <cellStyle name="Обычный 136" xfId="75"/>
    <cellStyle name="Обычный 137" xfId="76"/>
    <cellStyle name="Обычный 138" xfId="77"/>
    <cellStyle name="Обычный 139" xfId="78"/>
    <cellStyle name="Обычный 14" xfId="79"/>
    <cellStyle name="Обычный 14 2" xfId="80"/>
    <cellStyle name="Обычный 140" xfId="81"/>
    <cellStyle name="Обычный 141" xfId="82"/>
    <cellStyle name="Обычный 142" xfId="83"/>
    <cellStyle name="Обычный 143" xfId="84"/>
    <cellStyle name="Обычный 144" xfId="85"/>
    <cellStyle name="Обычный 145" xfId="86"/>
    <cellStyle name="Обычный 146" xfId="87"/>
    <cellStyle name="Обычный 147" xfId="88"/>
    <cellStyle name="Обычный 148" xfId="89"/>
    <cellStyle name="Обычный 149" xfId="90"/>
    <cellStyle name="Обычный 15" xfId="91"/>
    <cellStyle name="Обычный 15 2" xfId="92"/>
    <cellStyle name="Обычный 150" xfId="93"/>
    <cellStyle name="Обычный 151" xfId="94"/>
    <cellStyle name="Обычный 153" xfId="95"/>
    <cellStyle name="Обычный 154" xfId="96"/>
    <cellStyle name="Обычный 157" xfId="97"/>
    <cellStyle name="Обычный 158" xfId="98"/>
    <cellStyle name="Обычный 159" xfId="99"/>
    <cellStyle name="Обычный 16" xfId="100"/>
    <cellStyle name="Обычный 16 2" xfId="101"/>
    <cellStyle name="Обычный 161" xfId="102"/>
    <cellStyle name="Обычный 162" xfId="103"/>
    <cellStyle name="Обычный 163" xfId="104"/>
    <cellStyle name="Обычный 164" xfId="105"/>
    <cellStyle name="Обычный 167" xfId="106"/>
    <cellStyle name="Обычный 168" xfId="107"/>
    <cellStyle name="Обычный 169" xfId="108"/>
    <cellStyle name="Обычный 17" xfId="109"/>
    <cellStyle name="Обычный 17 2" xfId="110"/>
    <cellStyle name="Обычный 170" xfId="111"/>
    <cellStyle name="Обычный 171" xfId="112"/>
    <cellStyle name="Обычный 172" xfId="113"/>
    <cellStyle name="Обычный 173" xfId="114"/>
    <cellStyle name="Обычный 174" xfId="115"/>
    <cellStyle name="Обычный 175" xfId="116"/>
    <cellStyle name="Обычный 176" xfId="117"/>
    <cellStyle name="Обычный 177" xfId="118"/>
    <cellStyle name="Обычный 178" xfId="119"/>
    <cellStyle name="Обычный 179" xfId="120"/>
    <cellStyle name="Обычный 18" xfId="121"/>
    <cellStyle name="Обычный 18 2" xfId="122"/>
    <cellStyle name="Обычный 180" xfId="123"/>
    <cellStyle name="Обычный 182" xfId="124"/>
    <cellStyle name="Обычный 183" xfId="125"/>
    <cellStyle name="Обычный 184" xfId="126"/>
    <cellStyle name="Обычный 185" xfId="127"/>
    <cellStyle name="Обычный 186" xfId="128"/>
    <cellStyle name="Обычный 187" xfId="129"/>
    <cellStyle name="Обычный 188" xfId="130"/>
    <cellStyle name="Обычный 189" xfId="131"/>
    <cellStyle name="Обычный 19" xfId="132"/>
    <cellStyle name="Обычный 19 2" xfId="133"/>
    <cellStyle name="Обычный 190" xfId="134"/>
    <cellStyle name="Обычный 192" xfId="135"/>
    <cellStyle name="Обычный 193" xfId="136"/>
    <cellStyle name="Обычный 195" xfId="137"/>
    <cellStyle name="Обычный 196" xfId="138"/>
    <cellStyle name="Обычный 197" xfId="139"/>
    <cellStyle name="Обычный 198" xfId="140"/>
    <cellStyle name="Обычный 199" xfId="141"/>
    <cellStyle name="Обычный 2" xfId="142"/>
    <cellStyle name="Обычный 2 10" xfId="143"/>
    <cellStyle name="Обычный 2 11" xfId="144"/>
    <cellStyle name="Обычный 2 11 10" xfId="145"/>
    <cellStyle name="Обычный 2 11 2" xfId="146"/>
    <cellStyle name="Обычный 2 11 2 2" xfId="147"/>
    <cellStyle name="Обычный 2 11 2 3" xfId="148"/>
    <cellStyle name="Обычный 2 11 2 4" xfId="149"/>
    <cellStyle name="Обычный 2 11 2 5" xfId="150"/>
    <cellStyle name="Обычный 2 11 2 6" xfId="151"/>
    <cellStyle name="Обычный 2 11 2 7" xfId="152"/>
    <cellStyle name="Обычный 2 11 2 8" xfId="153"/>
    <cellStyle name="Обычный 2 11 2 9" xfId="154"/>
    <cellStyle name="Обычный 2 11 3" xfId="155"/>
    <cellStyle name="Обычный 2 11 4" xfId="156"/>
    <cellStyle name="Обычный 2 11 5" xfId="157"/>
    <cellStyle name="Обычный 2 11 6" xfId="158"/>
    <cellStyle name="Обычный 2 11 7" xfId="159"/>
    <cellStyle name="Обычный 2 11 8" xfId="160"/>
    <cellStyle name="Обычный 2 11 9" xfId="161"/>
    <cellStyle name="Обычный 2 12" xfId="162"/>
    <cellStyle name="Обычный 2 12 10" xfId="163"/>
    <cellStyle name="Обычный 2 12 2" xfId="164"/>
    <cellStyle name="Обычный 2 12 2 2" xfId="165"/>
    <cellStyle name="Обычный 2 12 2 3" xfId="166"/>
    <cellStyle name="Обычный 2 12 2 4" xfId="167"/>
    <cellStyle name="Обычный 2 12 2 5" xfId="168"/>
    <cellStyle name="Обычный 2 12 2 6" xfId="169"/>
    <cellStyle name="Обычный 2 12 2 7" xfId="170"/>
    <cellStyle name="Обычный 2 12 2 8" xfId="171"/>
    <cellStyle name="Обычный 2 12 2 9" xfId="172"/>
    <cellStyle name="Обычный 2 12 3" xfId="173"/>
    <cellStyle name="Обычный 2 12 4" xfId="174"/>
    <cellStyle name="Обычный 2 12 5" xfId="175"/>
    <cellStyle name="Обычный 2 12 6" xfId="176"/>
    <cellStyle name="Обычный 2 12 7" xfId="177"/>
    <cellStyle name="Обычный 2 12 8" xfId="178"/>
    <cellStyle name="Обычный 2 12 9" xfId="179"/>
    <cellStyle name="Обычный 2 13" xfId="180"/>
    <cellStyle name="Обычный 2 13 10" xfId="181"/>
    <cellStyle name="Обычный 2 13 11" xfId="182"/>
    <cellStyle name="Обычный 2 13 2" xfId="183"/>
    <cellStyle name="Обычный 2 13 2 10" xfId="184"/>
    <cellStyle name="Обычный 2 13 2 11" xfId="185"/>
    <cellStyle name="Обычный 2 13 2 2" xfId="186"/>
    <cellStyle name="Обычный 2 13 2 2 10" xfId="187"/>
    <cellStyle name="Обычный 2 13 2 2 11" xfId="188"/>
    <cellStyle name="Обычный 2 13 2 2 12" xfId="189"/>
    <cellStyle name="Обычный 2 13 2 2 2" xfId="190"/>
    <cellStyle name="Обычный 2 13 2 2 2 10" xfId="191"/>
    <cellStyle name="Обычный 2 13 2 2 2 11" xfId="192"/>
    <cellStyle name="Обычный 2 13 2 2 2 2" xfId="193"/>
    <cellStyle name="Обычный 2 13 2 2 2 2 10" xfId="194"/>
    <cellStyle name="Обычный 2 13 2 2 2 2 11" xfId="195"/>
    <cellStyle name="Обычный 2 13 2 2 2 2 2" xfId="196"/>
    <cellStyle name="Обычный 2 13 2 2 2 2 2 10" xfId="197"/>
    <cellStyle name="Обычный 2 13 2 2 2 2 2 11" xfId="198"/>
    <cellStyle name="Обычный 2 13 2 2 2 2 2 12" xfId="199"/>
    <cellStyle name="Обычный 2 13 2 2 2 2 2 2" xfId="200"/>
    <cellStyle name="Обычный 2 13 2 2 2 2 2 2 10" xfId="201"/>
    <cellStyle name="Обычный 2 13 2 2 2 2 2 2 2" xfId="202"/>
    <cellStyle name="Обычный 2 13 2 2 2 2 2 2 2 2" xfId="203"/>
    <cellStyle name="Обычный 2 13 2 2 2 2 2 2 2 3" xfId="204"/>
    <cellStyle name="Обычный 2 13 2 2 2 2 2 2 2 4" xfId="205"/>
    <cellStyle name="Обычный 2 13 2 2 2 2 2 2 2 5" xfId="206"/>
    <cellStyle name="Обычный 2 13 2 2 2 2 2 2 2 6" xfId="207"/>
    <cellStyle name="Обычный 2 13 2 2 2 2 2 2 2 7" xfId="208"/>
    <cellStyle name="Обычный 2 13 2 2 2 2 2 2 2 8" xfId="209"/>
    <cellStyle name="Обычный 2 13 2 2 2 2 2 2 2 9" xfId="210"/>
    <cellStyle name="Обычный 2 13 2 2 2 2 2 2 3" xfId="211"/>
    <cellStyle name="Обычный 2 13 2 2 2 2 2 2 4" xfId="212"/>
    <cellStyle name="Обычный 2 13 2 2 2 2 2 2 5" xfId="213"/>
    <cellStyle name="Обычный 2 13 2 2 2 2 2 2 6" xfId="214"/>
    <cellStyle name="Обычный 2 13 2 2 2 2 2 2 7" xfId="215"/>
    <cellStyle name="Обычный 2 13 2 2 2 2 2 2 8" xfId="216"/>
    <cellStyle name="Обычный 2 13 2 2 2 2 2 2 9" xfId="217"/>
    <cellStyle name="Обычный 2 13 2 2 2 2 2 3" xfId="218"/>
    <cellStyle name="Обычный 2 13 2 2 2 2 2 3 10" xfId="219"/>
    <cellStyle name="Обычный 2 13 2 2 2 2 2 3 2" xfId="220"/>
    <cellStyle name="Обычный 2 13 2 2 2 2 2 3 2 2" xfId="221"/>
    <cellStyle name="Обычный 2 13 2 2 2 2 2 3 2 3" xfId="222"/>
    <cellStyle name="Обычный 2 13 2 2 2 2 2 3 2 4" xfId="223"/>
    <cellStyle name="Обычный 2 13 2 2 2 2 2 3 2 5" xfId="224"/>
    <cellStyle name="Обычный 2 13 2 2 2 2 2 3 2 6" xfId="225"/>
    <cellStyle name="Обычный 2 13 2 2 2 2 2 3 2 7" xfId="226"/>
    <cellStyle name="Обычный 2 13 2 2 2 2 2 3 2 8" xfId="227"/>
    <cellStyle name="Обычный 2 13 2 2 2 2 2 3 2 9" xfId="228"/>
    <cellStyle name="Обычный 2 13 2 2 2 2 2 3 3" xfId="229"/>
    <cellStyle name="Обычный 2 13 2 2 2 2 2 3 4" xfId="230"/>
    <cellStyle name="Обычный 2 13 2 2 2 2 2 3 5" xfId="231"/>
    <cellStyle name="Обычный 2 13 2 2 2 2 2 3 6" xfId="232"/>
    <cellStyle name="Обычный 2 13 2 2 2 2 2 3 7" xfId="233"/>
    <cellStyle name="Обычный 2 13 2 2 2 2 2 3 8" xfId="234"/>
    <cellStyle name="Обычный 2 13 2 2 2 2 2 3 9" xfId="235"/>
    <cellStyle name="Обычный 2 13 2 2 2 2 2 4" xfId="236"/>
    <cellStyle name="Обычный 2 13 2 2 2 2 2 4 2" xfId="237"/>
    <cellStyle name="Обычный 2 13 2 2 2 2 2 4 3" xfId="238"/>
    <cellStyle name="Обычный 2 13 2 2 2 2 2 4 4" xfId="239"/>
    <cellStyle name="Обычный 2 13 2 2 2 2 2 4 5" xfId="240"/>
    <cellStyle name="Обычный 2 13 2 2 2 2 2 4 6" xfId="241"/>
    <cellStyle name="Обычный 2 13 2 2 2 2 2 4 7" xfId="242"/>
    <cellStyle name="Обычный 2 13 2 2 2 2 2 4 8" xfId="243"/>
    <cellStyle name="Обычный 2 13 2 2 2 2 2 4 9" xfId="244"/>
    <cellStyle name="Обычный 2 13 2 2 2 2 2 5" xfId="245"/>
    <cellStyle name="Обычный 2 13 2 2 2 2 2 6" xfId="246"/>
    <cellStyle name="Обычный 2 13 2 2 2 2 2 7" xfId="247"/>
    <cellStyle name="Обычный 2 13 2 2 2 2 2 8" xfId="248"/>
    <cellStyle name="Обычный 2 13 2 2 2 2 2 9" xfId="249"/>
    <cellStyle name="Обычный 2 13 2 2 2 2 3" xfId="250"/>
    <cellStyle name="Обычный 2 13 2 2 2 2 3 2" xfId="251"/>
    <cellStyle name="Обычный 2 13 2 2 2 2 3 3" xfId="252"/>
    <cellStyle name="Обычный 2 13 2 2 2 2 3 4" xfId="253"/>
    <cellStyle name="Обычный 2 13 2 2 2 2 3 5" xfId="254"/>
    <cellStyle name="Обычный 2 13 2 2 2 2 3 6" xfId="255"/>
    <cellStyle name="Обычный 2 13 2 2 2 2 3 7" xfId="256"/>
    <cellStyle name="Обычный 2 13 2 2 2 2 3 8" xfId="257"/>
    <cellStyle name="Обычный 2 13 2 2 2 2 3 9" xfId="258"/>
    <cellStyle name="Обычный 2 13 2 2 2 2 4" xfId="259"/>
    <cellStyle name="Обычный 2 13 2 2 2 2 5" xfId="260"/>
    <cellStyle name="Обычный 2 13 2 2 2 2 6" xfId="261"/>
    <cellStyle name="Обычный 2 13 2 2 2 2 7" xfId="262"/>
    <cellStyle name="Обычный 2 13 2 2 2 2 8" xfId="263"/>
    <cellStyle name="Обычный 2 13 2 2 2 2 9" xfId="264"/>
    <cellStyle name="Обычный 2 13 2 2 2 3" xfId="265"/>
    <cellStyle name="Обычный 2 13 2 2 2 3 2" xfId="266"/>
    <cellStyle name="Обычный 2 13 2 2 2 3 3" xfId="267"/>
    <cellStyle name="Обычный 2 13 2 2 2 3 4" xfId="268"/>
    <cellStyle name="Обычный 2 13 2 2 2 3 5" xfId="269"/>
    <cellStyle name="Обычный 2 13 2 2 2 3 6" xfId="270"/>
    <cellStyle name="Обычный 2 13 2 2 2 3 7" xfId="271"/>
    <cellStyle name="Обычный 2 13 2 2 2 3 8" xfId="272"/>
    <cellStyle name="Обычный 2 13 2 2 2 3 9" xfId="273"/>
    <cellStyle name="Обычный 2 13 2 2 2 4" xfId="274"/>
    <cellStyle name="Обычный 2 13 2 2 2 5" xfId="275"/>
    <cellStyle name="Обычный 2 13 2 2 2 6" xfId="276"/>
    <cellStyle name="Обычный 2 13 2 2 2 7" xfId="277"/>
    <cellStyle name="Обычный 2 13 2 2 2 8" xfId="278"/>
    <cellStyle name="Обычный 2 13 2 2 2 9" xfId="279"/>
    <cellStyle name="Обычный 2 13 2 2 3" xfId="280"/>
    <cellStyle name="Обычный 2 13 2 2 3 10" xfId="281"/>
    <cellStyle name="Обычный 2 13 2 2 3 11" xfId="282"/>
    <cellStyle name="Обычный 2 13 2 2 3 2" xfId="283"/>
    <cellStyle name="Обычный 2 13 2 2 3 2 10" xfId="284"/>
    <cellStyle name="Обычный 2 13 2 2 3 2 11" xfId="285"/>
    <cellStyle name="Обычный 2 13 2 2 3 2 12" xfId="286"/>
    <cellStyle name="Обычный 2 13 2 2 3 2 2" xfId="287"/>
    <cellStyle name="Обычный 2 13 2 2 3 2 2 10" xfId="288"/>
    <cellStyle name="Обычный 2 13 2 2 3 2 2 2" xfId="289"/>
    <cellStyle name="Обычный 2 13 2 2 3 2 2 2 2" xfId="290"/>
    <cellStyle name="Обычный 2 13 2 2 3 2 2 2 3" xfId="291"/>
    <cellStyle name="Обычный 2 13 2 2 3 2 2 2 4" xfId="292"/>
    <cellStyle name="Обычный 2 13 2 2 3 2 2 2 5" xfId="293"/>
    <cellStyle name="Обычный 2 13 2 2 3 2 2 2 6" xfId="294"/>
    <cellStyle name="Обычный 2 13 2 2 3 2 2 2 7" xfId="295"/>
    <cellStyle name="Обычный 2 13 2 2 3 2 2 2 8" xfId="296"/>
    <cellStyle name="Обычный 2 13 2 2 3 2 2 2 9" xfId="297"/>
    <cellStyle name="Обычный 2 13 2 2 3 2 2 3" xfId="298"/>
    <cellStyle name="Обычный 2 13 2 2 3 2 2 4" xfId="299"/>
    <cellStyle name="Обычный 2 13 2 2 3 2 2 5" xfId="300"/>
    <cellStyle name="Обычный 2 13 2 2 3 2 2 6" xfId="301"/>
    <cellStyle name="Обычный 2 13 2 2 3 2 2 7" xfId="302"/>
    <cellStyle name="Обычный 2 13 2 2 3 2 2 8" xfId="303"/>
    <cellStyle name="Обычный 2 13 2 2 3 2 2 9" xfId="304"/>
    <cellStyle name="Обычный 2 13 2 2 3 2 3" xfId="305"/>
    <cellStyle name="Обычный 2 13 2 2 3 2 3 10" xfId="306"/>
    <cellStyle name="Обычный 2 13 2 2 3 2 3 2" xfId="307"/>
    <cellStyle name="Обычный 2 13 2 2 3 2 3 2 2" xfId="308"/>
    <cellStyle name="Обычный 2 13 2 2 3 2 3 2 3" xfId="309"/>
    <cellStyle name="Обычный 2 13 2 2 3 2 3 2 4" xfId="310"/>
    <cellStyle name="Обычный 2 13 2 2 3 2 3 2 5" xfId="311"/>
    <cellStyle name="Обычный 2 13 2 2 3 2 3 2 6" xfId="312"/>
    <cellStyle name="Обычный 2 13 2 2 3 2 3 2 7" xfId="313"/>
    <cellStyle name="Обычный 2 13 2 2 3 2 3 2 8" xfId="314"/>
    <cellStyle name="Обычный 2 13 2 2 3 2 3 2 9" xfId="315"/>
    <cellStyle name="Обычный 2 13 2 2 3 2 3 3" xfId="316"/>
    <cellStyle name="Обычный 2 13 2 2 3 2 3 4" xfId="317"/>
    <cellStyle name="Обычный 2 13 2 2 3 2 3 5" xfId="318"/>
    <cellStyle name="Обычный 2 13 2 2 3 2 3 6" xfId="319"/>
    <cellStyle name="Обычный 2 13 2 2 3 2 3 7" xfId="320"/>
    <cellStyle name="Обычный 2 13 2 2 3 2 3 8" xfId="321"/>
    <cellStyle name="Обычный 2 13 2 2 3 2 3 9" xfId="322"/>
    <cellStyle name="Обычный 2 13 2 2 3 2 4" xfId="323"/>
    <cellStyle name="Обычный 2 13 2 2 3 2 4 2" xfId="324"/>
    <cellStyle name="Обычный 2 13 2 2 3 2 4 3" xfId="325"/>
    <cellStyle name="Обычный 2 13 2 2 3 2 4 4" xfId="326"/>
    <cellStyle name="Обычный 2 13 2 2 3 2 4 5" xfId="327"/>
    <cellStyle name="Обычный 2 13 2 2 3 2 4 6" xfId="328"/>
    <cellStyle name="Обычный 2 13 2 2 3 2 4 7" xfId="329"/>
    <cellStyle name="Обычный 2 13 2 2 3 2 4 8" xfId="330"/>
    <cellStyle name="Обычный 2 13 2 2 3 2 4 9" xfId="331"/>
    <cellStyle name="Обычный 2 13 2 2 3 2 5" xfId="332"/>
    <cellStyle name="Обычный 2 13 2 2 3 2 6" xfId="333"/>
    <cellStyle name="Обычный 2 13 2 2 3 2 7" xfId="334"/>
    <cellStyle name="Обычный 2 13 2 2 3 2 8" xfId="335"/>
    <cellStyle name="Обычный 2 13 2 2 3 2 9" xfId="336"/>
    <cellStyle name="Обычный 2 13 2 2 3 3" xfId="337"/>
    <cellStyle name="Обычный 2 13 2 2 3 3 2" xfId="338"/>
    <cellStyle name="Обычный 2 13 2 2 3 3 3" xfId="339"/>
    <cellStyle name="Обычный 2 13 2 2 3 3 4" xfId="340"/>
    <cellStyle name="Обычный 2 13 2 2 3 3 5" xfId="341"/>
    <cellStyle name="Обычный 2 13 2 2 3 3 6" xfId="342"/>
    <cellStyle name="Обычный 2 13 2 2 3 3 7" xfId="343"/>
    <cellStyle name="Обычный 2 13 2 2 3 3 8" xfId="344"/>
    <cellStyle name="Обычный 2 13 2 2 3 3 9" xfId="345"/>
    <cellStyle name="Обычный 2 13 2 2 3 4" xfId="346"/>
    <cellStyle name="Обычный 2 13 2 2 3 5" xfId="347"/>
    <cellStyle name="Обычный 2 13 2 2 3 6" xfId="348"/>
    <cellStyle name="Обычный 2 13 2 2 3 7" xfId="349"/>
    <cellStyle name="Обычный 2 13 2 2 3 8" xfId="350"/>
    <cellStyle name="Обычный 2 13 2 2 3 9" xfId="351"/>
    <cellStyle name="Обычный 2 13 2 2 4" xfId="352"/>
    <cellStyle name="Обычный 2 13 2 2 4 2" xfId="353"/>
    <cellStyle name="Обычный 2 13 2 2 4 3" xfId="354"/>
    <cellStyle name="Обычный 2 13 2 2 4 4" xfId="355"/>
    <cellStyle name="Обычный 2 13 2 2 4 5" xfId="356"/>
    <cellStyle name="Обычный 2 13 2 2 4 6" xfId="357"/>
    <cellStyle name="Обычный 2 13 2 2 4 7" xfId="358"/>
    <cellStyle name="Обычный 2 13 2 2 4 8" xfId="359"/>
    <cellStyle name="Обычный 2 13 2 2 4 9" xfId="360"/>
    <cellStyle name="Обычный 2 13 2 2 5" xfId="361"/>
    <cellStyle name="Обычный 2 13 2 2 6" xfId="362"/>
    <cellStyle name="Обычный 2 13 2 2 7" xfId="363"/>
    <cellStyle name="Обычный 2 13 2 2 8" xfId="364"/>
    <cellStyle name="Обычный 2 13 2 2 9" xfId="365"/>
    <cellStyle name="Обычный 2 13 2 3" xfId="366"/>
    <cellStyle name="Обычный 2 13 2 3 2" xfId="367"/>
    <cellStyle name="Обычный 2 13 2 3 3" xfId="368"/>
    <cellStyle name="Обычный 2 13 2 3 4" xfId="369"/>
    <cellStyle name="Обычный 2 13 2 3 5" xfId="370"/>
    <cellStyle name="Обычный 2 13 2 3 6" xfId="371"/>
    <cellStyle name="Обычный 2 13 2 3 7" xfId="372"/>
    <cellStyle name="Обычный 2 13 2 3 8" xfId="373"/>
    <cellStyle name="Обычный 2 13 2 3 9" xfId="374"/>
    <cellStyle name="Обычный 2 13 2 4" xfId="375"/>
    <cellStyle name="Обычный 2 13 2 5" xfId="376"/>
    <cellStyle name="Обычный 2 13 2 6" xfId="377"/>
    <cellStyle name="Обычный 2 13 2 7" xfId="378"/>
    <cellStyle name="Обычный 2 13 2 8" xfId="379"/>
    <cellStyle name="Обычный 2 13 2 9" xfId="380"/>
    <cellStyle name="Обычный 2 13 3" xfId="381"/>
    <cellStyle name="Обычный 2 13 3 2" xfId="382"/>
    <cellStyle name="Обычный 2 13 3 3" xfId="383"/>
    <cellStyle name="Обычный 2 13 3 4" xfId="384"/>
    <cellStyle name="Обычный 2 13 3 5" xfId="385"/>
    <cellStyle name="Обычный 2 13 3 6" xfId="386"/>
    <cellStyle name="Обычный 2 13 3 7" xfId="387"/>
    <cellStyle name="Обычный 2 13 3 8" xfId="388"/>
    <cellStyle name="Обычный 2 13 3 9" xfId="389"/>
    <cellStyle name="Обычный 2 13 4" xfId="390"/>
    <cellStyle name="Обычный 2 13 5" xfId="391"/>
    <cellStyle name="Обычный 2 13 6" xfId="392"/>
    <cellStyle name="Обычный 2 13 7" xfId="393"/>
    <cellStyle name="Обычный 2 13 8" xfId="394"/>
    <cellStyle name="Обычный 2 13 9" xfId="395"/>
    <cellStyle name="Обычный 2 14" xfId="396"/>
    <cellStyle name="Обычный 2 14 10" xfId="397"/>
    <cellStyle name="Обычный 2 14 2" xfId="398"/>
    <cellStyle name="Обычный 2 14 2 2" xfId="399"/>
    <cellStyle name="Обычный 2 14 2 3" xfId="400"/>
    <cellStyle name="Обычный 2 14 2 4" xfId="401"/>
    <cellStyle name="Обычный 2 14 2 5" xfId="402"/>
    <cellStyle name="Обычный 2 14 2 6" xfId="403"/>
    <cellStyle name="Обычный 2 14 2 7" xfId="404"/>
    <cellStyle name="Обычный 2 14 2 8" xfId="405"/>
    <cellStyle name="Обычный 2 14 2 9" xfId="406"/>
    <cellStyle name="Обычный 2 14 3" xfId="407"/>
    <cellStyle name="Обычный 2 14 4" xfId="408"/>
    <cellStyle name="Обычный 2 14 5" xfId="409"/>
    <cellStyle name="Обычный 2 14 6" xfId="410"/>
    <cellStyle name="Обычный 2 14 7" xfId="411"/>
    <cellStyle name="Обычный 2 14 8" xfId="412"/>
    <cellStyle name="Обычный 2 14 9" xfId="413"/>
    <cellStyle name="Обычный 2 2" xfId="414"/>
    <cellStyle name="Обычный 2 2 10" xfId="415"/>
    <cellStyle name="Обычный 2 2 100" xfId="416"/>
    <cellStyle name="Обычный 2 2 101" xfId="417"/>
    <cellStyle name="Обычный 2 2 102" xfId="418"/>
    <cellStyle name="Обычный 2 2 103" xfId="419"/>
    <cellStyle name="Обычный 2 2 104" xfId="420"/>
    <cellStyle name="Обычный 2 2 105" xfId="421"/>
    <cellStyle name="Обычный 2 2 106" xfId="422"/>
    <cellStyle name="Обычный 2 2 107" xfId="423"/>
    <cellStyle name="Обычный 2 2 108" xfId="424"/>
    <cellStyle name="Обычный 2 2 109" xfId="425"/>
    <cellStyle name="Обычный 2 2 11" xfId="426"/>
    <cellStyle name="Обычный 2 2 110" xfId="427"/>
    <cellStyle name="Обычный 2 2 111" xfId="428"/>
    <cellStyle name="Обычный 2 2 112" xfId="429"/>
    <cellStyle name="Обычный 2 2 113" xfId="430"/>
    <cellStyle name="Обычный 2 2 114" xfId="431"/>
    <cellStyle name="Обычный 2 2 115" xfId="432"/>
    <cellStyle name="Обычный 2 2 116" xfId="433"/>
    <cellStyle name="Обычный 2 2 117" xfId="434"/>
    <cellStyle name="Обычный 2 2 118" xfId="435"/>
    <cellStyle name="Обычный 2 2 119" xfId="436"/>
    <cellStyle name="Обычный 2 2 12" xfId="437"/>
    <cellStyle name="Обычный 2 2 120" xfId="438"/>
    <cellStyle name="Обычный 2 2 121" xfId="439"/>
    <cellStyle name="Обычный 2 2 122" xfId="440"/>
    <cellStyle name="Обычный 2 2 123" xfId="441"/>
    <cellStyle name="Обычный 2 2 124" xfId="442"/>
    <cellStyle name="Обычный 2 2 125" xfId="443"/>
    <cellStyle name="Обычный 2 2 126" xfId="444"/>
    <cellStyle name="Обычный 2 2 127" xfId="445"/>
    <cellStyle name="Обычный 2 2 128" xfId="446"/>
    <cellStyle name="Обычный 2 2 129" xfId="447"/>
    <cellStyle name="Обычный 2 2 13" xfId="448"/>
    <cellStyle name="Обычный 2 2 130" xfId="449"/>
    <cellStyle name="Обычный 2 2 131" xfId="450"/>
    <cellStyle name="Обычный 2 2 132" xfId="451"/>
    <cellStyle name="Обычный 2 2 133" xfId="452"/>
    <cellStyle name="Обычный 2 2 134" xfId="453"/>
    <cellStyle name="Обычный 2 2 135" xfId="454"/>
    <cellStyle name="Обычный 2 2 136" xfId="455"/>
    <cellStyle name="Обычный 2 2 137" xfId="456"/>
    <cellStyle name="Обычный 2 2 138" xfId="457"/>
    <cellStyle name="Обычный 2 2 139" xfId="458"/>
    <cellStyle name="Обычный 2 2 14" xfId="459"/>
    <cellStyle name="Обычный 2 2 140" xfId="460"/>
    <cellStyle name="Обычный 2 2 141" xfId="461"/>
    <cellStyle name="Обычный 2 2 142" xfId="462"/>
    <cellStyle name="Обычный 2 2 143" xfId="463"/>
    <cellStyle name="Обычный 2 2 144" xfId="464"/>
    <cellStyle name="Обычный 2 2 145" xfId="465"/>
    <cellStyle name="Обычный 2 2 146" xfId="466"/>
    <cellStyle name="Обычный 2 2 147" xfId="467"/>
    <cellStyle name="Обычный 2 2 148" xfId="468"/>
    <cellStyle name="Обычный 2 2 149" xfId="469"/>
    <cellStyle name="Обычный 2 2 15" xfId="470"/>
    <cellStyle name="Обычный 2 2 150" xfId="471"/>
    <cellStyle name="Обычный 2 2 151" xfId="472"/>
    <cellStyle name="Обычный 2 2 152" xfId="473"/>
    <cellStyle name="Обычный 2 2 153" xfId="474"/>
    <cellStyle name="Обычный 2 2 154" xfId="475"/>
    <cellStyle name="Обычный 2 2 155" xfId="476"/>
    <cellStyle name="Обычный 2 2 156" xfId="477"/>
    <cellStyle name="Обычный 2 2 157" xfId="478"/>
    <cellStyle name="Обычный 2 2 158" xfId="479"/>
    <cellStyle name="Обычный 2 2 159" xfId="480"/>
    <cellStyle name="Обычный 2 2 16" xfId="481"/>
    <cellStyle name="Обычный 2 2 160" xfId="482"/>
    <cellStyle name="Обычный 2 2 161" xfId="483"/>
    <cellStyle name="Обычный 2 2 162" xfId="484"/>
    <cellStyle name="Обычный 2 2 163" xfId="485"/>
    <cellStyle name="Обычный 2 2 164" xfId="486"/>
    <cellStyle name="Обычный 2 2 165" xfId="487"/>
    <cellStyle name="Обычный 2 2 166" xfId="488"/>
    <cellStyle name="Обычный 2 2 167" xfId="489"/>
    <cellStyle name="Обычный 2 2 168" xfId="490"/>
    <cellStyle name="Обычный 2 2 169" xfId="491"/>
    <cellStyle name="Обычный 2 2 17" xfId="492"/>
    <cellStyle name="Обычный 2 2 170" xfId="493"/>
    <cellStyle name="Обычный 2 2 171" xfId="494"/>
    <cellStyle name="Обычный 2 2 172" xfId="495"/>
    <cellStyle name="Обычный 2 2 173" xfId="496"/>
    <cellStyle name="Обычный 2 2 174" xfId="497"/>
    <cellStyle name="Обычный 2 2 175" xfId="498"/>
    <cellStyle name="Обычный 2 2 176" xfId="499"/>
    <cellStyle name="Обычный 2 2 177" xfId="500"/>
    <cellStyle name="Обычный 2 2 178" xfId="501"/>
    <cellStyle name="Обычный 2 2 179" xfId="502"/>
    <cellStyle name="Обычный 2 2 18" xfId="503"/>
    <cellStyle name="Обычный 2 2 180" xfId="504"/>
    <cellStyle name="Обычный 2 2 181" xfId="505"/>
    <cellStyle name="Обычный 2 2 182" xfId="506"/>
    <cellStyle name="Обычный 2 2 183" xfId="507"/>
    <cellStyle name="Обычный 2 2 184" xfId="508"/>
    <cellStyle name="Обычный 2 2 185" xfId="509"/>
    <cellStyle name="Обычный 2 2 186" xfId="510"/>
    <cellStyle name="Обычный 2 2 187" xfId="511"/>
    <cellStyle name="Обычный 2 2 188" xfId="512"/>
    <cellStyle name="Обычный 2 2 189" xfId="513"/>
    <cellStyle name="Обычный 2 2 19" xfId="514"/>
    <cellStyle name="Обычный 2 2 190" xfId="515"/>
    <cellStyle name="Обычный 2 2 191" xfId="516"/>
    <cellStyle name="Обычный 2 2 192" xfId="517"/>
    <cellStyle name="Обычный 2 2 193" xfId="518"/>
    <cellStyle name="Обычный 2 2 194" xfId="519"/>
    <cellStyle name="Обычный 2 2 195" xfId="520"/>
    <cellStyle name="Обычный 2 2 196" xfId="521"/>
    <cellStyle name="Обычный 2 2 197" xfId="522"/>
    <cellStyle name="Обычный 2 2 198" xfId="523"/>
    <cellStyle name="Обычный 2 2 199" xfId="524"/>
    <cellStyle name="Обычный 2 2 2" xfId="525"/>
    <cellStyle name="Обычный 2 2 2 2" xfId="526"/>
    <cellStyle name="Обычный 2 2 20" xfId="527"/>
    <cellStyle name="Обычный 2 2 200" xfId="528"/>
    <cellStyle name="Обычный 2 2 201" xfId="529"/>
    <cellStyle name="Обычный 2 2 202" xfId="530"/>
    <cellStyle name="Обычный 2 2 203" xfId="531"/>
    <cellStyle name="Обычный 2 2 204" xfId="532"/>
    <cellStyle name="Обычный 2 2 205" xfId="533"/>
    <cellStyle name="Обычный 2 2 21" xfId="534"/>
    <cellStyle name="Обычный 2 2 22" xfId="535"/>
    <cellStyle name="Обычный 2 2 23" xfId="536"/>
    <cellStyle name="Обычный 2 2 24" xfId="537"/>
    <cellStyle name="Обычный 2 2 25" xfId="538"/>
    <cellStyle name="Обычный 2 2 26" xfId="539"/>
    <cellStyle name="Обычный 2 2 27" xfId="540"/>
    <cellStyle name="Обычный 2 2 28" xfId="541"/>
    <cellStyle name="Обычный 2 2 29" xfId="542"/>
    <cellStyle name="Обычный 2 2 3" xfId="543"/>
    <cellStyle name="Обычный 2 2 3 2" xfId="544"/>
    <cellStyle name="Обычный 2 2 30" xfId="545"/>
    <cellStyle name="Обычный 2 2 31" xfId="546"/>
    <cellStyle name="Обычный 2 2 32" xfId="547"/>
    <cellStyle name="Обычный 2 2 33" xfId="548"/>
    <cellStyle name="Обычный 2 2 34" xfId="549"/>
    <cellStyle name="Обычный 2 2 35" xfId="550"/>
    <cellStyle name="Обычный 2 2 36" xfId="551"/>
    <cellStyle name="Обычный 2 2 37" xfId="552"/>
    <cellStyle name="Обычный 2 2 38" xfId="553"/>
    <cellStyle name="Обычный 2 2 39" xfId="554"/>
    <cellStyle name="Обычный 2 2 4" xfId="555"/>
    <cellStyle name="Обычный 2 2 4 2" xfId="556"/>
    <cellStyle name="Обычный 2 2 40" xfId="557"/>
    <cellStyle name="Обычный 2 2 41" xfId="558"/>
    <cellStyle name="Обычный 2 2 42" xfId="559"/>
    <cellStyle name="Обычный 2 2 43" xfId="560"/>
    <cellStyle name="Обычный 2 2 44" xfId="561"/>
    <cellStyle name="Обычный 2 2 45" xfId="562"/>
    <cellStyle name="Обычный 2 2 46" xfId="563"/>
    <cellStyle name="Обычный 2 2 47" xfId="564"/>
    <cellStyle name="Обычный 2 2 48" xfId="565"/>
    <cellStyle name="Обычный 2 2 49" xfId="566"/>
    <cellStyle name="Обычный 2 2 5" xfId="567"/>
    <cellStyle name="Обычный 2 2 5 2" xfId="568"/>
    <cellStyle name="Обычный 2 2 50" xfId="569"/>
    <cellStyle name="Обычный 2 2 51" xfId="570"/>
    <cellStyle name="Обычный 2 2 52" xfId="571"/>
    <cellStyle name="Обычный 2 2 53" xfId="572"/>
    <cellStyle name="Обычный 2 2 54" xfId="573"/>
    <cellStyle name="Обычный 2 2 55" xfId="574"/>
    <cellStyle name="Обычный 2 2 56" xfId="575"/>
    <cellStyle name="Обычный 2 2 57" xfId="576"/>
    <cellStyle name="Обычный 2 2 58" xfId="577"/>
    <cellStyle name="Обычный 2 2 59" xfId="578"/>
    <cellStyle name="Обычный 2 2 6" xfId="579"/>
    <cellStyle name="Обычный 2 2 60" xfId="580"/>
    <cellStyle name="Обычный 2 2 61" xfId="581"/>
    <cellStyle name="Обычный 2 2 62" xfId="582"/>
    <cellStyle name="Обычный 2 2 63" xfId="583"/>
    <cellStyle name="Обычный 2 2 64" xfId="584"/>
    <cellStyle name="Обычный 2 2 65" xfId="585"/>
    <cellStyle name="Обычный 2 2 66" xfId="586"/>
    <cellStyle name="Обычный 2 2 67" xfId="587"/>
    <cellStyle name="Обычный 2 2 68" xfId="588"/>
    <cellStyle name="Обычный 2 2 69" xfId="589"/>
    <cellStyle name="Обычный 2 2 7" xfId="590"/>
    <cellStyle name="Обычный 2 2 70" xfId="591"/>
    <cellStyle name="Обычный 2 2 71" xfId="592"/>
    <cellStyle name="Обычный 2 2 72" xfId="593"/>
    <cellStyle name="Обычный 2 2 73" xfId="594"/>
    <cellStyle name="Обычный 2 2 74" xfId="595"/>
    <cellStyle name="Обычный 2 2 75" xfId="596"/>
    <cellStyle name="Обычный 2 2 76" xfId="597"/>
    <cellStyle name="Обычный 2 2 77" xfId="598"/>
    <cellStyle name="Обычный 2 2 78" xfId="599"/>
    <cellStyle name="Обычный 2 2 79" xfId="600"/>
    <cellStyle name="Обычный 2 2 8" xfId="601"/>
    <cellStyle name="Обычный 2 2 80" xfId="602"/>
    <cellStyle name="Обычный 2 2 81" xfId="603"/>
    <cellStyle name="Обычный 2 2 82" xfId="604"/>
    <cellStyle name="Обычный 2 2 83" xfId="605"/>
    <cellStyle name="Обычный 2 2 84" xfId="606"/>
    <cellStyle name="Обычный 2 2 85" xfId="607"/>
    <cellStyle name="Обычный 2 2 86" xfId="608"/>
    <cellStyle name="Обычный 2 2 87" xfId="609"/>
    <cellStyle name="Обычный 2 2 88" xfId="610"/>
    <cellStyle name="Обычный 2 2 89" xfId="611"/>
    <cellStyle name="Обычный 2 2 9" xfId="612"/>
    <cellStyle name="Обычный 2 2 90" xfId="613"/>
    <cellStyle name="Обычный 2 2 91" xfId="614"/>
    <cellStyle name="Обычный 2 2 92" xfId="615"/>
    <cellStyle name="Обычный 2 2 93" xfId="616"/>
    <cellStyle name="Обычный 2 2 94" xfId="617"/>
    <cellStyle name="Обычный 2 2 95" xfId="618"/>
    <cellStyle name="Обычный 2 2 96" xfId="619"/>
    <cellStyle name="Обычный 2 2 97" xfId="620"/>
    <cellStyle name="Обычный 2 2 98" xfId="621"/>
    <cellStyle name="Обычный 2 2 99" xfId="622"/>
    <cellStyle name="Обычный 2 3" xfId="623"/>
    <cellStyle name="Обычный 2 3 2" xfId="624"/>
    <cellStyle name="Обычный 2 3 3" xfId="625"/>
    <cellStyle name="Обычный 2 4" xfId="626"/>
    <cellStyle name="Обычный 2 4 2" xfId="627"/>
    <cellStyle name="Обычный 2 4 2 2" xfId="628"/>
    <cellStyle name="Обычный 2 5" xfId="629"/>
    <cellStyle name="Обычный 2 6" xfId="630"/>
    <cellStyle name="Обычный 2 7" xfId="631"/>
    <cellStyle name="Обычный 2 8" xfId="632"/>
    <cellStyle name="Обычный 2 9" xfId="633"/>
    <cellStyle name="Обычный 2_24.06.в МФ госстандарт" xfId="634"/>
    <cellStyle name="Обычный 20" xfId="635"/>
    <cellStyle name="Обычный 20 10" xfId="636"/>
    <cellStyle name="Обычный 20 11" xfId="637"/>
    <cellStyle name="Обычный 20 2" xfId="638"/>
    <cellStyle name="Обычный 20 2 10" xfId="639"/>
    <cellStyle name="Обычный 20 2 2" xfId="640"/>
    <cellStyle name="Обычный 20 2 2 2" xfId="641"/>
    <cellStyle name="Обычный 20 2 2 3" xfId="642"/>
    <cellStyle name="Обычный 20 2 2 4" xfId="643"/>
    <cellStyle name="Обычный 20 2 2 5" xfId="644"/>
    <cellStyle name="Обычный 20 2 2 6" xfId="645"/>
    <cellStyle name="Обычный 20 2 2 7" xfId="646"/>
    <cellStyle name="Обычный 20 2 2 8" xfId="647"/>
    <cellStyle name="Обычный 20 2 2 9" xfId="648"/>
    <cellStyle name="Обычный 20 2 3" xfId="649"/>
    <cellStyle name="Обычный 20 2 4" xfId="650"/>
    <cellStyle name="Обычный 20 2 5" xfId="651"/>
    <cellStyle name="Обычный 20 2 6" xfId="652"/>
    <cellStyle name="Обычный 20 2 7" xfId="653"/>
    <cellStyle name="Обычный 20 2 8" xfId="654"/>
    <cellStyle name="Обычный 20 2 9" xfId="655"/>
    <cellStyle name="Обычный 20 3" xfId="656"/>
    <cellStyle name="Обычный 20 3 2" xfId="657"/>
    <cellStyle name="Обычный 20 3 3" xfId="658"/>
    <cellStyle name="Обычный 20 3 4" xfId="659"/>
    <cellStyle name="Обычный 20 3 5" xfId="660"/>
    <cellStyle name="Обычный 20 3 6" xfId="661"/>
    <cellStyle name="Обычный 20 3 7" xfId="662"/>
    <cellStyle name="Обычный 20 3 8" xfId="663"/>
    <cellStyle name="Обычный 20 3 9" xfId="664"/>
    <cellStyle name="Обычный 20 4" xfId="665"/>
    <cellStyle name="Обычный 20 5" xfId="666"/>
    <cellStyle name="Обычный 20 6" xfId="667"/>
    <cellStyle name="Обычный 20 7" xfId="668"/>
    <cellStyle name="Обычный 20 8" xfId="669"/>
    <cellStyle name="Обычный 20 9" xfId="670"/>
    <cellStyle name="Обычный 200" xfId="671"/>
    <cellStyle name="Обычный 201" xfId="672"/>
    <cellStyle name="Обычный 203" xfId="673"/>
    <cellStyle name="Обычный 204" xfId="674"/>
    <cellStyle name="Обычный 205" xfId="675"/>
    <cellStyle name="Обычный 206" xfId="676"/>
    <cellStyle name="Обычный 207" xfId="677"/>
    <cellStyle name="Обычный 208" xfId="678"/>
    <cellStyle name="Обычный 21" xfId="679"/>
    <cellStyle name="Обычный 21 2" xfId="680"/>
    <cellStyle name="Обычный 22" xfId="681"/>
    <cellStyle name="Обычный 22 10" xfId="682"/>
    <cellStyle name="Обычный 22 11" xfId="683"/>
    <cellStyle name="Обычный 22 2" xfId="684"/>
    <cellStyle name="Обычный 22 2 10" xfId="685"/>
    <cellStyle name="Обычный 22 2 2" xfId="686"/>
    <cellStyle name="Обычный 22 2 2 2" xfId="687"/>
    <cellStyle name="Обычный 22 2 2 3" xfId="688"/>
    <cellStyle name="Обычный 22 2 2 4" xfId="689"/>
    <cellStyle name="Обычный 22 2 2 5" xfId="690"/>
    <cellStyle name="Обычный 22 2 2 6" xfId="691"/>
    <cellStyle name="Обычный 22 2 2 7" xfId="692"/>
    <cellStyle name="Обычный 22 2 2 8" xfId="693"/>
    <cellStyle name="Обычный 22 2 2 9" xfId="694"/>
    <cellStyle name="Обычный 22 2 3" xfId="695"/>
    <cellStyle name="Обычный 22 2 4" xfId="696"/>
    <cellStyle name="Обычный 22 2 5" xfId="697"/>
    <cellStyle name="Обычный 22 2 6" xfId="698"/>
    <cellStyle name="Обычный 22 2 7" xfId="699"/>
    <cellStyle name="Обычный 22 2 8" xfId="700"/>
    <cellStyle name="Обычный 22 2 9" xfId="701"/>
    <cellStyle name="Обычный 22 3" xfId="702"/>
    <cellStyle name="Обычный 22 3 2" xfId="703"/>
    <cellStyle name="Обычный 22 3 3" xfId="704"/>
    <cellStyle name="Обычный 22 3 4" xfId="705"/>
    <cellStyle name="Обычный 22 3 5" xfId="706"/>
    <cellStyle name="Обычный 22 3 6" xfId="707"/>
    <cellStyle name="Обычный 22 3 7" xfId="708"/>
    <cellStyle name="Обычный 22 3 8" xfId="709"/>
    <cellStyle name="Обычный 22 3 9" xfId="710"/>
    <cellStyle name="Обычный 22 4" xfId="711"/>
    <cellStyle name="Обычный 22 5" xfId="712"/>
    <cellStyle name="Обычный 22 6" xfId="713"/>
    <cellStyle name="Обычный 22 7" xfId="714"/>
    <cellStyle name="Обычный 22 8" xfId="715"/>
    <cellStyle name="Обычный 22 9" xfId="716"/>
    <cellStyle name="Обычный 23" xfId="717"/>
    <cellStyle name="Обычный 23 10" xfId="718"/>
    <cellStyle name="Обычный 23 2" xfId="719"/>
    <cellStyle name="Обычный 23 2 2" xfId="720"/>
    <cellStyle name="Обычный 23 2 3" xfId="721"/>
    <cellStyle name="Обычный 23 2 4" xfId="722"/>
    <cellStyle name="Обычный 23 2 5" xfId="723"/>
    <cellStyle name="Обычный 23 2 6" xfId="724"/>
    <cellStyle name="Обычный 23 2 7" xfId="725"/>
    <cellStyle name="Обычный 23 2 8" xfId="726"/>
    <cellStyle name="Обычный 23 2 9" xfId="727"/>
    <cellStyle name="Обычный 23 3" xfId="728"/>
    <cellStyle name="Обычный 23 4" xfId="729"/>
    <cellStyle name="Обычный 23 5" xfId="730"/>
    <cellStyle name="Обычный 23 6" xfId="731"/>
    <cellStyle name="Обычный 23 7" xfId="732"/>
    <cellStyle name="Обычный 23 8" xfId="733"/>
    <cellStyle name="Обычный 23 9" xfId="734"/>
    <cellStyle name="Обычный 24" xfId="735"/>
    <cellStyle name="Обычный 24 10" xfId="736"/>
    <cellStyle name="Обычный 24 2" xfId="737"/>
    <cellStyle name="Обычный 24 2 2" xfId="738"/>
    <cellStyle name="Обычный 24 2 3" xfId="739"/>
    <cellStyle name="Обычный 24 2 4" xfId="740"/>
    <cellStyle name="Обычный 24 2 5" xfId="741"/>
    <cellStyle name="Обычный 24 2 6" xfId="742"/>
    <cellStyle name="Обычный 24 2 7" xfId="743"/>
    <cellStyle name="Обычный 24 2 8" xfId="744"/>
    <cellStyle name="Обычный 24 2 9" xfId="745"/>
    <cellStyle name="Обычный 24 3" xfId="746"/>
    <cellStyle name="Обычный 24 4" xfId="747"/>
    <cellStyle name="Обычный 24 5" xfId="748"/>
    <cellStyle name="Обычный 24 6" xfId="749"/>
    <cellStyle name="Обычный 24 7" xfId="750"/>
    <cellStyle name="Обычный 24 8" xfId="751"/>
    <cellStyle name="Обычный 24 9" xfId="752"/>
    <cellStyle name="Обычный 25" xfId="753"/>
    <cellStyle name="Обычный 25 2" xfId="754"/>
    <cellStyle name="Обычный 26" xfId="755"/>
    <cellStyle name="Обычный 26 10" xfId="756"/>
    <cellStyle name="Обычный 26 2" xfId="757"/>
    <cellStyle name="Обычный 26 2 2" xfId="758"/>
    <cellStyle name="Обычный 26 2 3" xfId="759"/>
    <cellStyle name="Обычный 26 2 4" xfId="760"/>
    <cellStyle name="Обычный 26 2 5" xfId="761"/>
    <cellStyle name="Обычный 26 2 6" xfId="762"/>
    <cellStyle name="Обычный 26 2 7" xfId="763"/>
    <cellStyle name="Обычный 26 2 8" xfId="764"/>
    <cellStyle name="Обычный 26 2 9" xfId="765"/>
    <cellStyle name="Обычный 26 3" xfId="766"/>
    <cellStyle name="Обычный 26 4" xfId="767"/>
    <cellStyle name="Обычный 26 5" xfId="768"/>
    <cellStyle name="Обычный 26 6" xfId="769"/>
    <cellStyle name="Обычный 26 7" xfId="770"/>
    <cellStyle name="Обычный 26 8" xfId="771"/>
    <cellStyle name="Обычный 26 9" xfId="772"/>
    <cellStyle name="Обычный 27" xfId="773"/>
    <cellStyle name="Обычный 27 2" xfId="774"/>
    <cellStyle name="Обычный 28" xfId="775"/>
    <cellStyle name="Обычный 29" xfId="776"/>
    <cellStyle name="Обычный 3" xfId="777"/>
    <cellStyle name="Обычный 3 10" xfId="778"/>
    <cellStyle name="Обычный 3 11" xfId="779"/>
    <cellStyle name="Обычный 3 12" xfId="780"/>
    <cellStyle name="Обычный 3 13" xfId="781"/>
    <cellStyle name="Обычный 3 14" xfId="782"/>
    <cellStyle name="Обычный 3 15" xfId="783"/>
    <cellStyle name="Обычный 3 2" xfId="784"/>
    <cellStyle name="Обычный 3 2 2" xfId="785"/>
    <cellStyle name="Обычный 3 2 2 2" xfId="786"/>
    <cellStyle name="Обычный 3 3" xfId="787"/>
    <cellStyle name="Обычный 3 3 2" xfId="788"/>
    <cellStyle name="Обычный 3 3 3" xfId="789"/>
    <cellStyle name="Обычный 3 4" xfId="790"/>
    <cellStyle name="Обычный 3 4 10" xfId="791"/>
    <cellStyle name="Обычный 3 4 2" xfId="792"/>
    <cellStyle name="Обычный 3 4 2 2" xfId="793"/>
    <cellStyle name="Обычный 3 4 2 3" xfId="794"/>
    <cellStyle name="Обычный 3 4 2 4" xfId="795"/>
    <cellStyle name="Обычный 3 4 2 5" xfId="796"/>
    <cellStyle name="Обычный 3 4 2 6" xfId="797"/>
    <cellStyle name="Обычный 3 4 2 7" xfId="798"/>
    <cellStyle name="Обычный 3 4 2 8" xfId="799"/>
    <cellStyle name="Обычный 3 4 2 9" xfId="800"/>
    <cellStyle name="Обычный 3 4 3" xfId="801"/>
    <cellStyle name="Обычный 3 4 4" xfId="802"/>
    <cellStyle name="Обычный 3 4 5" xfId="803"/>
    <cellStyle name="Обычный 3 4 6" xfId="804"/>
    <cellStyle name="Обычный 3 4 7" xfId="805"/>
    <cellStyle name="Обычный 3 4 8" xfId="806"/>
    <cellStyle name="Обычный 3 4 9" xfId="807"/>
    <cellStyle name="Обычный 3 5" xfId="808"/>
    <cellStyle name="Обычный 3 5 10" xfId="809"/>
    <cellStyle name="Обычный 3 5 2" xfId="810"/>
    <cellStyle name="Обычный 3 5 2 2" xfId="811"/>
    <cellStyle name="Обычный 3 5 2 3" xfId="812"/>
    <cellStyle name="Обычный 3 5 2 4" xfId="813"/>
    <cellStyle name="Обычный 3 5 2 5" xfId="814"/>
    <cellStyle name="Обычный 3 5 2 6" xfId="815"/>
    <cellStyle name="Обычный 3 5 2 7" xfId="816"/>
    <cellStyle name="Обычный 3 5 2 8" xfId="817"/>
    <cellStyle name="Обычный 3 5 2 9" xfId="818"/>
    <cellStyle name="Обычный 3 5 3" xfId="819"/>
    <cellStyle name="Обычный 3 5 4" xfId="820"/>
    <cellStyle name="Обычный 3 5 5" xfId="821"/>
    <cellStyle name="Обычный 3 5 6" xfId="822"/>
    <cellStyle name="Обычный 3 5 7" xfId="823"/>
    <cellStyle name="Обычный 3 5 8" xfId="824"/>
    <cellStyle name="Обычный 3 5 9" xfId="825"/>
    <cellStyle name="Обычный 3 6" xfId="826"/>
    <cellStyle name="Обычный 3 6 2" xfId="827"/>
    <cellStyle name="Обычный 3 7" xfId="828"/>
    <cellStyle name="Обычный 3 7 2" xfId="829"/>
    <cellStyle name="Обычный 3 7 3" xfId="830"/>
    <cellStyle name="Обычный 3 7 4" xfId="831"/>
    <cellStyle name="Обычный 3 7 5" xfId="832"/>
    <cellStyle name="Обычный 3 7 6" xfId="833"/>
    <cellStyle name="Обычный 3 7 7" xfId="834"/>
    <cellStyle name="Обычный 3 7 8" xfId="835"/>
    <cellStyle name="Обычный 3 7 9" xfId="836"/>
    <cellStyle name="Обычный 3 8" xfId="837"/>
    <cellStyle name="Обычный 3 9" xfId="838"/>
    <cellStyle name="Обычный 30" xfId="839"/>
    <cellStyle name="Обычный 31" xfId="840"/>
    <cellStyle name="Обычный 32" xfId="841"/>
    <cellStyle name="Обычный 33" xfId="842"/>
    <cellStyle name="Обычный 34" xfId="843"/>
    <cellStyle name="Обычный 35" xfId="844"/>
    <cellStyle name="Обычный 37" xfId="845"/>
    <cellStyle name="Обычный 39" xfId="846"/>
    <cellStyle name="Обычный 4" xfId="847"/>
    <cellStyle name="Обычный 4 10" xfId="848"/>
    <cellStyle name="Обычный 4 11" xfId="849"/>
    <cellStyle name="Обычный 4 12" xfId="850"/>
    <cellStyle name="Обычный 4 13" xfId="851"/>
    <cellStyle name="Обычный 4 2" xfId="852"/>
    <cellStyle name="Обычный 4 2 10" xfId="853"/>
    <cellStyle name="Обычный 4 2 11" xfId="854"/>
    <cellStyle name="Обычный 4 2 12" xfId="855"/>
    <cellStyle name="Обычный 4 2 2" xfId="856"/>
    <cellStyle name="Обычный 4 2 2 10" xfId="857"/>
    <cellStyle name="Обычный 4 2 2 11" xfId="858"/>
    <cellStyle name="Обычный 4 2 2 2" xfId="859"/>
    <cellStyle name="Обычный 4 2 2 2 10" xfId="860"/>
    <cellStyle name="Обычный 4 2 2 2 2" xfId="861"/>
    <cellStyle name="Обычный 4 2 2 2 2 2" xfId="862"/>
    <cellStyle name="Обычный 4 2 2 2 2 3" xfId="863"/>
    <cellStyle name="Обычный 4 2 2 2 2 4" xfId="864"/>
    <cellStyle name="Обычный 4 2 2 2 2 5" xfId="865"/>
    <cellStyle name="Обычный 4 2 2 2 2 6" xfId="866"/>
    <cellStyle name="Обычный 4 2 2 2 2 7" xfId="867"/>
    <cellStyle name="Обычный 4 2 2 2 2 8" xfId="868"/>
    <cellStyle name="Обычный 4 2 2 2 2 9" xfId="869"/>
    <cellStyle name="Обычный 4 2 2 2 3" xfId="870"/>
    <cellStyle name="Обычный 4 2 2 2 4" xfId="871"/>
    <cellStyle name="Обычный 4 2 2 2 5" xfId="872"/>
    <cellStyle name="Обычный 4 2 2 2 6" xfId="873"/>
    <cellStyle name="Обычный 4 2 2 2 7" xfId="874"/>
    <cellStyle name="Обычный 4 2 2 2 8" xfId="875"/>
    <cellStyle name="Обычный 4 2 2 2 9" xfId="876"/>
    <cellStyle name="Обычный 4 2 2 3" xfId="877"/>
    <cellStyle name="Обычный 4 2 2 3 2" xfId="878"/>
    <cellStyle name="Обычный 4 2 2 3 3" xfId="879"/>
    <cellStyle name="Обычный 4 2 2 3 4" xfId="880"/>
    <cellStyle name="Обычный 4 2 2 3 5" xfId="881"/>
    <cellStyle name="Обычный 4 2 2 3 6" xfId="882"/>
    <cellStyle name="Обычный 4 2 2 3 7" xfId="883"/>
    <cellStyle name="Обычный 4 2 2 3 8" xfId="884"/>
    <cellStyle name="Обычный 4 2 2 3 9" xfId="885"/>
    <cellStyle name="Обычный 4 2 2 4" xfId="886"/>
    <cellStyle name="Обычный 4 2 2 5" xfId="887"/>
    <cellStyle name="Обычный 4 2 2 6" xfId="888"/>
    <cellStyle name="Обычный 4 2 2 7" xfId="889"/>
    <cellStyle name="Обычный 4 2 2 8" xfId="890"/>
    <cellStyle name="Обычный 4 2 2 9" xfId="891"/>
    <cellStyle name="Обычный 4 2 3" xfId="892"/>
    <cellStyle name="Обычный 4 2 3 10" xfId="893"/>
    <cellStyle name="Обычный 4 2 3 2" xfId="894"/>
    <cellStyle name="Обычный 4 2 3 2 2" xfId="895"/>
    <cellStyle name="Обычный 4 2 3 2 3" xfId="896"/>
    <cellStyle name="Обычный 4 2 3 2 4" xfId="897"/>
    <cellStyle name="Обычный 4 2 3 2 5" xfId="898"/>
    <cellStyle name="Обычный 4 2 3 2 6" xfId="899"/>
    <cellStyle name="Обычный 4 2 3 2 7" xfId="900"/>
    <cellStyle name="Обычный 4 2 3 2 8" xfId="901"/>
    <cellStyle name="Обычный 4 2 3 2 9" xfId="902"/>
    <cellStyle name="Обычный 4 2 3 3" xfId="903"/>
    <cellStyle name="Обычный 4 2 3 4" xfId="904"/>
    <cellStyle name="Обычный 4 2 3 5" xfId="905"/>
    <cellStyle name="Обычный 4 2 3 6" xfId="906"/>
    <cellStyle name="Обычный 4 2 3 7" xfId="907"/>
    <cellStyle name="Обычный 4 2 3 8" xfId="908"/>
    <cellStyle name="Обычный 4 2 3 9" xfId="909"/>
    <cellStyle name="Обычный 4 2 4" xfId="910"/>
    <cellStyle name="Обычный 4 2 4 2" xfId="911"/>
    <cellStyle name="Обычный 4 2 4 3" xfId="912"/>
    <cellStyle name="Обычный 4 2 4 4" xfId="913"/>
    <cellStyle name="Обычный 4 2 4 5" xfId="914"/>
    <cellStyle name="Обычный 4 2 4 6" xfId="915"/>
    <cellStyle name="Обычный 4 2 4 7" xfId="916"/>
    <cellStyle name="Обычный 4 2 4 8" xfId="917"/>
    <cellStyle name="Обычный 4 2 4 9" xfId="918"/>
    <cellStyle name="Обычный 4 2 5" xfId="919"/>
    <cellStyle name="Обычный 4 2 6" xfId="920"/>
    <cellStyle name="Обычный 4 2 7" xfId="921"/>
    <cellStyle name="Обычный 4 2 8" xfId="922"/>
    <cellStyle name="Обычный 4 2 9" xfId="923"/>
    <cellStyle name="Обычный 4 3" xfId="924"/>
    <cellStyle name="Обычный 4 3 2" xfId="925"/>
    <cellStyle name="Обычный 4 4" xfId="926"/>
    <cellStyle name="Обычный 4 5" xfId="927"/>
    <cellStyle name="Обычный 4 5 2" xfId="928"/>
    <cellStyle name="Обычный 4 5 3" xfId="929"/>
    <cellStyle name="Обычный 4 5 4" xfId="930"/>
    <cellStyle name="Обычный 4 5 5" xfId="931"/>
    <cellStyle name="Обычный 4 5 6" xfId="932"/>
    <cellStyle name="Обычный 4 5 7" xfId="933"/>
    <cellStyle name="Обычный 4 5 8" xfId="934"/>
    <cellStyle name="Обычный 4 5 9" xfId="935"/>
    <cellStyle name="Обычный 4 6" xfId="936"/>
    <cellStyle name="Обычный 4 7" xfId="937"/>
    <cellStyle name="Обычный 4 8" xfId="938"/>
    <cellStyle name="Обычный 4 9" xfId="939"/>
    <cellStyle name="Обычный 40" xfId="940"/>
    <cellStyle name="Обычный 41" xfId="941"/>
    <cellStyle name="Обычный 42" xfId="942"/>
    <cellStyle name="Обычный 44" xfId="943"/>
    <cellStyle name="Обычный 45" xfId="944"/>
    <cellStyle name="Обычный 47" xfId="945"/>
    <cellStyle name="Обычный 48" xfId="946"/>
    <cellStyle name="Обычный 5" xfId="947"/>
    <cellStyle name="Обычный 5 10" xfId="948"/>
    <cellStyle name="Обычный 5 11" xfId="949"/>
    <cellStyle name="Обычный 5 12" xfId="950"/>
    <cellStyle name="Обычный 5 13" xfId="951"/>
    <cellStyle name="Обычный 5 14" xfId="952"/>
    <cellStyle name="Обычный 5 15" xfId="953"/>
    <cellStyle name="Обычный 5 2" xfId="954"/>
    <cellStyle name="Обычный 5 2 10" xfId="955"/>
    <cellStyle name="Обычный 5 2 11" xfId="956"/>
    <cellStyle name="Обычный 5 2 12" xfId="957"/>
    <cellStyle name="Обычный 5 2 2" xfId="958"/>
    <cellStyle name="Обычный 5 2 2 10" xfId="959"/>
    <cellStyle name="Обычный 5 2 2 11" xfId="960"/>
    <cellStyle name="Обычный 5 2 2 2" xfId="961"/>
    <cellStyle name="Обычный 5 2 2 2 10" xfId="962"/>
    <cellStyle name="Обычный 5 2 2 2 2" xfId="963"/>
    <cellStyle name="Обычный 5 2 2 2 2 2" xfId="964"/>
    <cellStyle name="Обычный 5 2 2 2 2 3" xfId="965"/>
    <cellStyle name="Обычный 5 2 2 2 2 4" xfId="966"/>
    <cellStyle name="Обычный 5 2 2 2 2 5" xfId="967"/>
    <cellStyle name="Обычный 5 2 2 2 2 6" xfId="968"/>
    <cellStyle name="Обычный 5 2 2 2 2 7" xfId="969"/>
    <cellStyle name="Обычный 5 2 2 2 2 8" xfId="970"/>
    <cellStyle name="Обычный 5 2 2 2 2 9" xfId="971"/>
    <cellStyle name="Обычный 5 2 2 2 3" xfId="972"/>
    <cellStyle name="Обычный 5 2 2 2 4" xfId="973"/>
    <cellStyle name="Обычный 5 2 2 2 5" xfId="974"/>
    <cellStyle name="Обычный 5 2 2 2 6" xfId="975"/>
    <cellStyle name="Обычный 5 2 2 2 7" xfId="976"/>
    <cellStyle name="Обычный 5 2 2 2 8" xfId="977"/>
    <cellStyle name="Обычный 5 2 2 2 9" xfId="978"/>
    <cellStyle name="Обычный 5 2 2 3" xfId="979"/>
    <cellStyle name="Обычный 5 2 2 3 2" xfId="980"/>
    <cellStyle name="Обычный 5 2 2 3 3" xfId="981"/>
    <cellStyle name="Обычный 5 2 2 3 4" xfId="982"/>
    <cellStyle name="Обычный 5 2 2 3 5" xfId="983"/>
    <cellStyle name="Обычный 5 2 2 3 6" xfId="984"/>
    <cellStyle name="Обычный 5 2 2 3 7" xfId="985"/>
    <cellStyle name="Обычный 5 2 2 3 8" xfId="986"/>
    <cellStyle name="Обычный 5 2 2 3 9" xfId="987"/>
    <cellStyle name="Обычный 5 2 2 4" xfId="988"/>
    <cellStyle name="Обычный 5 2 2 5" xfId="989"/>
    <cellStyle name="Обычный 5 2 2 6" xfId="990"/>
    <cellStyle name="Обычный 5 2 2 7" xfId="991"/>
    <cellStyle name="Обычный 5 2 2 8" xfId="992"/>
    <cellStyle name="Обычный 5 2 2 9" xfId="993"/>
    <cellStyle name="Обычный 5 2 3" xfId="994"/>
    <cellStyle name="Обычный 5 2 3 10" xfId="995"/>
    <cellStyle name="Обычный 5 2 3 2" xfId="996"/>
    <cellStyle name="Обычный 5 2 3 2 2" xfId="997"/>
    <cellStyle name="Обычный 5 2 3 2 3" xfId="998"/>
    <cellStyle name="Обычный 5 2 3 2 4" xfId="999"/>
    <cellStyle name="Обычный 5 2 3 2 5" xfId="1000"/>
    <cellStyle name="Обычный 5 2 3 2 6" xfId="1001"/>
    <cellStyle name="Обычный 5 2 3 2 7" xfId="1002"/>
    <cellStyle name="Обычный 5 2 3 2 8" xfId="1003"/>
    <cellStyle name="Обычный 5 2 3 2 9" xfId="1004"/>
    <cellStyle name="Обычный 5 2 3 3" xfId="1005"/>
    <cellStyle name="Обычный 5 2 3 4" xfId="1006"/>
    <cellStyle name="Обычный 5 2 3 5" xfId="1007"/>
    <cellStyle name="Обычный 5 2 3 6" xfId="1008"/>
    <cellStyle name="Обычный 5 2 3 7" xfId="1009"/>
    <cellStyle name="Обычный 5 2 3 8" xfId="1010"/>
    <cellStyle name="Обычный 5 2 3 9" xfId="1011"/>
    <cellStyle name="Обычный 5 2 4" xfId="1012"/>
    <cellStyle name="Обычный 5 2 4 2" xfId="1013"/>
    <cellStyle name="Обычный 5 2 4 3" xfId="1014"/>
    <cellStyle name="Обычный 5 2 4 4" xfId="1015"/>
    <cellStyle name="Обычный 5 2 4 5" xfId="1016"/>
    <cellStyle name="Обычный 5 2 4 6" xfId="1017"/>
    <cellStyle name="Обычный 5 2 4 7" xfId="1018"/>
    <cellStyle name="Обычный 5 2 4 8" xfId="1019"/>
    <cellStyle name="Обычный 5 2 4 9" xfId="1020"/>
    <cellStyle name="Обычный 5 2 5" xfId="1021"/>
    <cellStyle name="Обычный 5 2 6" xfId="1022"/>
    <cellStyle name="Обычный 5 2 7" xfId="1023"/>
    <cellStyle name="Обычный 5 2 8" xfId="1024"/>
    <cellStyle name="Обычный 5 2 9" xfId="1025"/>
    <cellStyle name="Обычный 5 3" xfId="1026"/>
    <cellStyle name="Обычный 5 3 10" xfId="1027"/>
    <cellStyle name="Обычный 5 3 11" xfId="1028"/>
    <cellStyle name="Обычный 5 3 2" xfId="1029"/>
    <cellStyle name="Обычный 5 3 2 10" xfId="1030"/>
    <cellStyle name="Обычный 5 3 2 2" xfId="1031"/>
    <cellStyle name="Обычный 5 3 2 2 2" xfId="1032"/>
    <cellStyle name="Обычный 5 3 2 2 3" xfId="1033"/>
    <cellStyle name="Обычный 5 3 2 2 4" xfId="1034"/>
    <cellStyle name="Обычный 5 3 2 2 5" xfId="1035"/>
    <cellStyle name="Обычный 5 3 2 2 6" xfId="1036"/>
    <cellStyle name="Обычный 5 3 2 2 7" xfId="1037"/>
    <cellStyle name="Обычный 5 3 2 2 8" xfId="1038"/>
    <cellStyle name="Обычный 5 3 2 2 9" xfId="1039"/>
    <cellStyle name="Обычный 5 3 2 3" xfId="1040"/>
    <cellStyle name="Обычный 5 3 2 4" xfId="1041"/>
    <cellStyle name="Обычный 5 3 2 5" xfId="1042"/>
    <cellStyle name="Обычный 5 3 2 6" xfId="1043"/>
    <cellStyle name="Обычный 5 3 2 7" xfId="1044"/>
    <cellStyle name="Обычный 5 3 2 8" xfId="1045"/>
    <cellStyle name="Обычный 5 3 2 9" xfId="1046"/>
    <cellStyle name="Обычный 5 3 3" xfId="1047"/>
    <cellStyle name="Обычный 5 3 3 2" xfId="1048"/>
    <cellStyle name="Обычный 5 3 3 3" xfId="1049"/>
    <cellStyle name="Обычный 5 3 3 4" xfId="1050"/>
    <cellStyle name="Обычный 5 3 3 5" xfId="1051"/>
    <cellStyle name="Обычный 5 3 3 6" xfId="1052"/>
    <cellStyle name="Обычный 5 3 3 7" xfId="1053"/>
    <cellStyle name="Обычный 5 3 3 8" xfId="1054"/>
    <cellStyle name="Обычный 5 3 3 9" xfId="1055"/>
    <cellStyle name="Обычный 5 3 4" xfId="1056"/>
    <cellStyle name="Обычный 5 3 5" xfId="1057"/>
    <cellStyle name="Обычный 5 3 6" xfId="1058"/>
    <cellStyle name="Обычный 5 3 7" xfId="1059"/>
    <cellStyle name="Обычный 5 3 8" xfId="1060"/>
    <cellStyle name="Обычный 5 3 9" xfId="1061"/>
    <cellStyle name="Обычный 5 4" xfId="1062"/>
    <cellStyle name="Обычный 5 5" xfId="1063"/>
    <cellStyle name="Обычный 5 5 10" xfId="1064"/>
    <cellStyle name="Обычный 5 5 2" xfId="1065"/>
    <cellStyle name="Обычный 5 5 2 2" xfId="1066"/>
    <cellStyle name="Обычный 5 5 2 3" xfId="1067"/>
    <cellStyle name="Обычный 5 5 2 4" xfId="1068"/>
    <cellStyle name="Обычный 5 5 2 5" xfId="1069"/>
    <cellStyle name="Обычный 5 5 2 6" xfId="1070"/>
    <cellStyle name="Обычный 5 5 2 7" xfId="1071"/>
    <cellStyle name="Обычный 5 5 2 8" xfId="1072"/>
    <cellStyle name="Обычный 5 5 2 9" xfId="1073"/>
    <cellStyle name="Обычный 5 5 3" xfId="1074"/>
    <cellStyle name="Обычный 5 5 4" xfId="1075"/>
    <cellStyle name="Обычный 5 5 5" xfId="1076"/>
    <cellStyle name="Обычный 5 5 6" xfId="1077"/>
    <cellStyle name="Обычный 5 5 7" xfId="1078"/>
    <cellStyle name="Обычный 5 5 8" xfId="1079"/>
    <cellStyle name="Обычный 5 5 9" xfId="1080"/>
    <cellStyle name="Обычный 5 6" xfId="1081"/>
    <cellStyle name="Обычный 5 6 10" xfId="1082"/>
    <cellStyle name="Обычный 5 6 2" xfId="1083"/>
    <cellStyle name="Обычный 5 6 2 2" xfId="1084"/>
    <cellStyle name="Обычный 5 6 2 3" xfId="1085"/>
    <cellStyle name="Обычный 5 6 2 4" xfId="1086"/>
    <cellStyle name="Обычный 5 6 2 5" xfId="1087"/>
    <cellStyle name="Обычный 5 6 2 6" xfId="1088"/>
    <cellStyle name="Обычный 5 6 2 7" xfId="1089"/>
    <cellStyle name="Обычный 5 6 2 8" xfId="1090"/>
    <cellStyle name="Обычный 5 6 2 9" xfId="1091"/>
    <cellStyle name="Обычный 5 6 3" xfId="1092"/>
    <cellStyle name="Обычный 5 6 4" xfId="1093"/>
    <cellStyle name="Обычный 5 6 5" xfId="1094"/>
    <cellStyle name="Обычный 5 6 6" xfId="1095"/>
    <cellStyle name="Обычный 5 6 7" xfId="1096"/>
    <cellStyle name="Обычный 5 6 8" xfId="1097"/>
    <cellStyle name="Обычный 5 6 9" xfId="1098"/>
    <cellStyle name="Обычный 5 7" xfId="1099"/>
    <cellStyle name="Обычный 5 7 2" xfId="1100"/>
    <cellStyle name="Обычный 5 7 3" xfId="1101"/>
    <cellStyle name="Обычный 5 7 4" xfId="1102"/>
    <cellStyle name="Обычный 5 7 5" xfId="1103"/>
    <cellStyle name="Обычный 5 7 6" xfId="1104"/>
    <cellStyle name="Обычный 5 7 7" xfId="1105"/>
    <cellStyle name="Обычный 5 7 8" xfId="1106"/>
    <cellStyle name="Обычный 5 7 9" xfId="1107"/>
    <cellStyle name="Обычный 5 8" xfId="1108"/>
    <cellStyle name="Обычный 5 9" xfId="1109"/>
    <cellStyle name="Обычный 50" xfId="1110"/>
    <cellStyle name="Обычный 52" xfId="1111"/>
    <cellStyle name="Обычный 53" xfId="1112"/>
    <cellStyle name="Обычный 54" xfId="1113"/>
    <cellStyle name="Обычный 55" xfId="1114"/>
    <cellStyle name="Обычный 56" xfId="1115"/>
    <cellStyle name="Обычный 57" xfId="1116"/>
    <cellStyle name="Обычный 58" xfId="1117"/>
    <cellStyle name="Обычный 59" xfId="1118"/>
    <cellStyle name="Обычный 6" xfId="1119"/>
    <cellStyle name="Обычный 6 10" xfId="1120"/>
    <cellStyle name="Обычный 6 11" xfId="1121"/>
    <cellStyle name="Обычный 6 12" xfId="1122"/>
    <cellStyle name="Обычный 6 13" xfId="1123"/>
    <cellStyle name="Обычный 6 14" xfId="1124"/>
    <cellStyle name="Обычный 6 15" xfId="1125"/>
    <cellStyle name="Обычный 6 2" xfId="1126"/>
    <cellStyle name="Обычный 6 2 10" xfId="1127"/>
    <cellStyle name="Обычный 6 2 11" xfId="1128"/>
    <cellStyle name="Обычный 6 2 2" xfId="1129"/>
    <cellStyle name="Обычный 6 2 2 10" xfId="1130"/>
    <cellStyle name="Обычный 6 2 2 2" xfId="1131"/>
    <cellStyle name="Обычный 6 2 2 2 2" xfId="1132"/>
    <cellStyle name="Обычный 6 2 2 2 3" xfId="1133"/>
    <cellStyle name="Обычный 6 2 2 2 4" xfId="1134"/>
    <cellStyle name="Обычный 6 2 2 2 5" xfId="1135"/>
    <cellStyle name="Обычный 6 2 2 2 6" xfId="1136"/>
    <cellStyle name="Обычный 6 2 2 2 7" xfId="1137"/>
    <cellStyle name="Обычный 6 2 2 2 8" xfId="1138"/>
    <cellStyle name="Обычный 6 2 2 2 9" xfId="1139"/>
    <cellStyle name="Обычный 6 2 2 3" xfId="1140"/>
    <cellStyle name="Обычный 6 2 2 4" xfId="1141"/>
    <cellStyle name="Обычный 6 2 2 5" xfId="1142"/>
    <cellStyle name="Обычный 6 2 2 6" xfId="1143"/>
    <cellStyle name="Обычный 6 2 2 7" xfId="1144"/>
    <cellStyle name="Обычный 6 2 2 8" xfId="1145"/>
    <cellStyle name="Обычный 6 2 2 9" xfId="1146"/>
    <cellStyle name="Обычный 6 2 3" xfId="1147"/>
    <cellStyle name="Обычный 6 2 3 2" xfId="1148"/>
    <cellStyle name="Обычный 6 2 3 3" xfId="1149"/>
    <cellStyle name="Обычный 6 2 3 4" xfId="1150"/>
    <cellStyle name="Обычный 6 2 3 5" xfId="1151"/>
    <cellStyle name="Обычный 6 2 3 6" xfId="1152"/>
    <cellStyle name="Обычный 6 2 3 7" xfId="1153"/>
    <cellStyle name="Обычный 6 2 3 8" xfId="1154"/>
    <cellStyle name="Обычный 6 2 3 9" xfId="1155"/>
    <cellStyle name="Обычный 6 2 4" xfId="1156"/>
    <cellStyle name="Обычный 6 2 5" xfId="1157"/>
    <cellStyle name="Обычный 6 2 6" xfId="1158"/>
    <cellStyle name="Обычный 6 2 7" xfId="1159"/>
    <cellStyle name="Обычный 6 2 8" xfId="1160"/>
    <cellStyle name="Обычный 6 2 9" xfId="1161"/>
    <cellStyle name="Обычный 6 3" xfId="1162"/>
    <cellStyle name="Обычный 6 4" xfId="1163"/>
    <cellStyle name="Обычный 6 5" xfId="1164"/>
    <cellStyle name="Обычный 6 5 10" xfId="1165"/>
    <cellStyle name="Обычный 6 5 2" xfId="1166"/>
    <cellStyle name="Обычный 6 5 2 2" xfId="1167"/>
    <cellStyle name="Обычный 6 5 2 3" xfId="1168"/>
    <cellStyle name="Обычный 6 5 2 4" xfId="1169"/>
    <cellStyle name="Обычный 6 5 2 5" xfId="1170"/>
    <cellStyle name="Обычный 6 5 2 6" xfId="1171"/>
    <cellStyle name="Обычный 6 5 2 7" xfId="1172"/>
    <cellStyle name="Обычный 6 5 2 8" xfId="1173"/>
    <cellStyle name="Обычный 6 5 2 9" xfId="1174"/>
    <cellStyle name="Обычный 6 5 3" xfId="1175"/>
    <cellStyle name="Обычный 6 5 4" xfId="1176"/>
    <cellStyle name="Обычный 6 5 5" xfId="1177"/>
    <cellStyle name="Обычный 6 5 6" xfId="1178"/>
    <cellStyle name="Обычный 6 5 7" xfId="1179"/>
    <cellStyle name="Обычный 6 5 8" xfId="1180"/>
    <cellStyle name="Обычный 6 5 9" xfId="1181"/>
    <cellStyle name="Обычный 6 6" xfId="1182"/>
    <cellStyle name="Обычный 6 6 10" xfId="1183"/>
    <cellStyle name="Обычный 6 6 2" xfId="1184"/>
    <cellStyle name="Обычный 6 6 2 2" xfId="1185"/>
    <cellStyle name="Обычный 6 6 2 3" xfId="1186"/>
    <cellStyle name="Обычный 6 6 2 4" xfId="1187"/>
    <cellStyle name="Обычный 6 6 2 5" xfId="1188"/>
    <cellStyle name="Обычный 6 6 2 6" xfId="1189"/>
    <cellStyle name="Обычный 6 6 2 7" xfId="1190"/>
    <cellStyle name="Обычный 6 6 2 8" xfId="1191"/>
    <cellStyle name="Обычный 6 6 2 9" xfId="1192"/>
    <cellStyle name="Обычный 6 6 3" xfId="1193"/>
    <cellStyle name="Обычный 6 6 4" xfId="1194"/>
    <cellStyle name="Обычный 6 6 5" xfId="1195"/>
    <cellStyle name="Обычный 6 6 6" xfId="1196"/>
    <cellStyle name="Обычный 6 6 7" xfId="1197"/>
    <cellStyle name="Обычный 6 6 8" xfId="1198"/>
    <cellStyle name="Обычный 6 6 9" xfId="1199"/>
    <cellStyle name="Обычный 6 7" xfId="1200"/>
    <cellStyle name="Обычный 6 7 2" xfId="1201"/>
    <cellStyle name="Обычный 6 7 3" xfId="1202"/>
    <cellStyle name="Обычный 6 7 4" xfId="1203"/>
    <cellStyle name="Обычный 6 7 5" xfId="1204"/>
    <cellStyle name="Обычный 6 7 6" xfId="1205"/>
    <cellStyle name="Обычный 6 7 7" xfId="1206"/>
    <cellStyle name="Обычный 6 7 8" xfId="1207"/>
    <cellStyle name="Обычный 6 7 9" xfId="1208"/>
    <cellStyle name="Обычный 6 8" xfId="1209"/>
    <cellStyle name="Обычный 6 9" xfId="1210"/>
    <cellStyle name="Обычный 60" xfId="1211"/>
    <cellStyle name="Обычный 61" xfId="1212"/>
    <cellStyle name="Обычный 62" xfId="1213"/>
    <cellStyle name="Обычный 63" xfId="1214"/>
    <cellStyle name="Обычный 64" xfId="1215"/>
    <cellStyle name="Обычный 65" xfId="1216"/>
    <cellStyle name="Обычный 66" xfId="1217"/>
    <cellStyle name="Обычный 67" xfId="1218"/>
    <cellStyle name="Обычный 68" xfId="1219"/>
    <cellStyle name="Обычный 69" xfId="1220"/>
    <cellStyle name="Обычный 7" xfId="1221"/>
    <cellStyle name="Обычный 7 10" xfId="1222"/>
    <cellStyle name="Обычный 7 10 10" xfId="1223"/>
    <cellStyle name="Обычный 7 10 2" xfId="1224"/>
    <cellStyle name="Обычный 7 10 2 2" xfId="1225"/>
    <cellStyle name="Обычный 7 10 2 3" xfId="1226"/>
    <cellStyle name="Обычный 7 10 2 4" xfId="1227"/>
    <cellStyle name="Обычный 7 10 2 5" xfId="1228"/>
    <cellStyle name="Обычный 7 10 2 6" xfId="1229"/>
    <cellStyle name="Обычный 7 10 2 7" xfId="1230"/>
    <cellStyle name="Обычный 7 10 2 8" xfId="1231"/>
    <cellStyle name="Обычный 7 10 2 9" xfId="1232"/>
    <cellStyle name="Обычный 7 10 3" xfId="1233"/>
    <cellStyle name="Обычный 7 10 4" xfId="1234"/>
    <cellStyle name="Обычный 7 10 5" xfId="1235"/>
    <cellStyle name="Обычный 7 10 6" xfId="1236"/>
    <cellStyle name="Обычный 7 10 7" xfId="1237"/>
    <cellStyle name="Обычный 7 10 8" xfId="1238"/>
    <cellStyle name="Обычный 7 10 9" xfId="1239"/>
    <cellStyle name="Обычный 7 100" xfId="1240"/>
    <cellStyle name="Обычный 7 101" xfId="1241"/>
    <cellStyle name="Обычный 7 102" xfId="1242"/>
    <cellStyle name="Обычный 7 103" xfId="1243"/>
    <cellStyle name="Обычный 7 104" xfId="1244"/>
    <cellStyle name="Обычный 7 105" xfId="1245"/>
    <cellStyle name="Обычный 7 106" xfId="1246"/>
    <cellStyle name="Обычный 7 107" xfId="1247"/>
    <cellStyle name="Обычный 7 108" xfId="1248"/>
    <cellStyle name="Обычный 7 109" xfId="1249"/>
    <cellStyle name="Обычный 7 11" xfId="1250"/>
    <cellStyle name="Обычный 7 11 10" xfId="1251"/>
    <cellStyle name="Обычный 7 11 2" xfId="1252"/>
    <cellStyle name="Обычный 7 11 2 2" xfId="1253"/>
    <cellStyle name="Обычный 7 11 2 3" xfId="1254"/>
    <cellStyle name="Обычный 7 11 2 4" xfId="1255"/>
    <cellStyle name="Обычный 7 11 2 5" xfId="1256"/>
    <cellStyle name="Обычный 7 11 2 6" xfId="1257"/>
    <cellStyle name="Обычный 7 11 2 7" xfId="1258"/>
    <cellStyle name="Обычный 7 11 2 8" xfId="1259"/>
    <cellStyle name="Обычный 7 11 2 9" xfId="1260"/>
    <cellStyle name="Обычный 7 11 3" xfId="1261"/>
    <cellStyle name="Обычный 7 11 4" xfId="1262"/>
    <cellStyle name="Обычный 7 11 5" xfId="1263"/>
    <cellStyle name="Обычный 7 11 6" xfId="1264"/>
    <cellStyle name="Обычный 7 11 7" xfId="1265"/>
    <cellStyle name="Обычный 7 11 8" xfId="1266"/>
    <cellStyle name="Обычный 7 11 9" xfId="1267"/>
    <cellStyle name="Обычный 7 110" xfId="1268"/>
    <cellStyle name="Обычный 7 111" xfId="1269"/>
    <cellStyle name="Обычный 7 112" xfId="1270"/>
    <cellStyle name="Обычный 7 113" xfId="1271"/>
    <cellStyle name="Обычный 7 114" xfId="1272"/>
    <cellStyle name="Обычный 7 115" xfId="1273"/>
    <cellStyle name="Обычный 7 116" xfId="1274"/>
    <cellStyle name="Обычный 7 117" xfId="1275"/>
    <cellStyle name="Обычный 7 118" xfId="1276"/>
    <cellStyle name="Обычный 7 119" xfId="1277"/>
    <cellStyle name="Обычный 7 12" xfId="1278"/>
    <cellStyle name="Обычный 7 12 2" xfId="1279"/>
    <cellStyle name="Обычный 7 12 3" xfId="1280"/>
    <cellStyle name="Обычный 7 12 4" xfId="1281"/>
    <cellStyle name="Обычный 7 12 5" xfId="1282"/>
    <cellStyle name="Обычный 7 12 6" xfId="1283"/>
    <cellStyle name="Обычный 7 12 7" xfId="1284"/>
    <cellStyle name="Обычный 7 12 8" xfId="1285"/>
    <cellStyle name="Обычный 7 12 9" xfId="1286"/>
    <cellStyle name="Обычный 7 120" xfId="1287"/>
    <cellStyle name="Обычный 7 121" xfId="1288"/>
    <cellStyle name="Обычный 7 122" xfId="1289"/>
    <cellStyle name="Обычный 7 123" xfId="1290"/>
    <cellStyle name="Обычный 7 124" xfId="1291"/>
    <cellStyle name="Обычный 7 125" xfId="1292"/>
    <cellStyle name="Обычный 7 126" xfId="1293"/>
    <cellStyle name="Обычный 7 127" xfId="1294"/>
    <cellStyle name="Обычный 7 128" xfId="1295"/>
    <cellStyle name="Обычный 7 129" xfId="1296"/>
    <cellStyle name="Обычный 7 13" xfId="1297"/>
    <cellStyle name="Обычный 7 13 2" xfId="1298"/>
    <cellStyle name="Обычный 7 130" xfId="1299"/>
    <cellStyle name="Обычный 7 131" xfId="1300"/>
    <cellStyle name="Обычный 7 132" xfId="1301"/>
    <cellStyle name="Обычный 7 133" xfId="1302"/>
    <cellStyle name="Обычный 7 134" xfId="1303"/>
    <cellStyle name="Обычный 7 135" xfId="1304"/>
    <cellStyle name="Обычный 7 136" xfId="1305"/>
    <cellStyle name="Обычный 7 137" xfId="1306"/>
    <cellStyle name="Обычный 7 138" xfId="1307"/>
    <cellStyle name="Обычный 7 139" xfId="1308"/>
    <cellStyle name="Обычный 7 14" xfId="1309"/>
    <cellStyle name="Обычный 7 14 2" xfId="1310"/>
    <cellStyle name="Обычный 7 140" xfId="1311"/>
    <cellStyle name="Обычный 7 141" xfId="1312"/>
    <cellStyle name="Обычный 7 142" xfId="1313"/>
    <cellStyle name="Обычный 7 143" xfId="1314"/>
    <cellStyle name="Обычный 7 144" xfId="1315"/>
    <cellStyle name="Обычный 7 145" xfId="1316"/>
    <cellStyle name="Обычный 7 146" xfId="1317"/>
    <cellStyle name="Обычный 7 147" xfId="1318"/>
    <cellStyle name="Обычный 7 148" xfId="1319"/>
    <cellStyle name="Обычный 7 149" xfId="1320"/>
    <cellStyle name="Обычный 7 15" xfId="1321"/>
    <cellStyle name="Обычный 7 15 2" xfId="1322"/>
    <cellStyle name="Обычный 7 150" xfId="1323"/>
    <cellStyle name="Обычный 7 151" xfId="1324"/>
    <cellStyle name="Обычный 7 152" xfId="1325"/>
    <cellStyle name="Обычный 7 153" xfId="1326"/>
    <cellStyle name="Обычный 7 154" xfId="1327"/>
    <cellStyle name="Обычный 7 155" xfId="1328"/>
    <cellStyle name="Обычный 7 156" xfId="1329"/>
    <cellStyle name="Обычный 7 157" xfId="1330"/>
    <cellStyle name="Обычный 7 158" xfId="1331"/>
    <cellStyle name="Обычный 7 159" xfId="1332"/>
    <cellStyle name="Обычный 7 16" xfId="1333"/>
    <cellStyle name="Обычный 7 16 2" xfId="1334"/>
    <cellStyle name="Обычный 7 160" xfId="1335"/>
    <cellStyle name="Обычный 7 161" xfId="1336"/>
    <cellStyle name="Обычный 7 162" xfId="1337"/>
    <cellStyle name="Обычный 7 163" xfId="1338"/>
    <cellStyle name="Обычный 7 164" xfId="1339"/>
    <cellStyle name="Обычный 7 165" xfId="1340"/>
    <cellStyle name="Обычный 7 166" xfId="1341"/>
    <cellStyle name="Обычный 7 167" xfId="1342"/>
    <cellStyle name="Обычный 7 168" xfId="1343"/>
    <cellStyle name="Обычный 7 169" xfId="1344"/>
    <cellStyle name="Обычный 7 17" xfId="1345"/>
    <cellStyle name="Обычный 7 17 2" xfId="1346"/>
    <cellStyle name="Обычный 7 170" xfId="1347"/>
    <cellStyle name="Обычный 7 171" xfId="1348"/>
    <cellStyle name="Обычный 7 172" xfId="1349"/>
    <cellStyle name="Обычный 7 173" xfId="1350"/>
    <cellStyle name="Обычный 7 174" xfId="1351"/>
    <cellStyle name="Обычный 7 175" xfId="1352"/>
    <cellStyle name="Обычный 7 176" xfId="1353"/>
    <cellStyle name="Обычный 7 177" xfId="1354"/>
    <cellStyle name="Обычный 7 178" xfId="1355"/>
    <cellStyle name="Обычный 7 179" xfId="1356"/>
    <cellStyle name="Обычный 7 18" xfId="1357"/>
    <cellStyle name="Обычный 7 18 2" xfId="1358"/>
    <cellStyle name="Обычный 7 180" xfId="1359"/>
    <cellStyle name="Обычный 7 181" xfId="1360"/>
    <cellStyle name="Обычный 7 182" xfId="1361"/>
    <cellStyle name="Обычный 7 183" xfId="1362"/>
    <cellStyle name="Обычный 7 184" xfId="1363"/>
    <cellStyle name="Обычный 7 185" xfId="1364"/>
    <cellStyle name="Обычный 7 186" xfId="1365"/>
    <cellStyle name="Обычный 7 187" xfId="1366"/>
    <cellStyle name="Обычный 7 188" xfId="1367"/>
    <cellStyle name="Обычный 7 189" xfId="1368"/>
    <cellStyle name="Обычный 7 19" xfId="1369"/>
    <cellStyle name="Обычный 7 19 2" xfId="1370"/>
    <cellStyle name="Обычный 7 190" xfId="1371"/>
    <cellStyle name="Обычный 7 191" xfId="1372"/>
    <cellStyle name="Обычный 7 192" xfId="1373"/>
    <cellStyle name="Обычный 7 193" xfId="1374"/>
    <cellStyle name="Обычный 7 194" xfId="1375"/>
    <cellStyle name="Обычный 7 195" xfId="1376"/>
    <cellStyle name="Обычный 7 196" xfId="1377"/>
    <cellStyle name="Обычный 7 197" xfId="1378"/>
    <cellStyle name="Обычный 7 198" xfId="1379"/>
    <cellStyle name="Обычный 7 199" xfId="1380"/>
    <cellStyle name="Обычный 7 2" xfId="1381"/>
    <cellStyle name="Обычный 7 2 10" xfId="1382"/>
    <cellStyle name="Обычный 7 2 11" xfId="1383"/>
    <cellStyle name="Обычный 7 2 12" xfId="1384"/>
    <cellStyle name="Обычный 7 2 13" xfId="1385"/>
    <cellStyle name="Обычный 7 2 14" xfId="1386"/>
    <cellStyle name="Обычный 7 2 15" xfId="1387"/>
    <cellStyle name="Обычный 7 2 16" xfId="1388"/>
    <cellStyle name="Обычный 7 2 17" xfId="1389"/>
    <cellStyle name="Обычный 7 2 2" xfId="1390"/>
    <cellStyle name="Обычный 7 2 2 2" xfId="1391"/>
    <cellStyle name="Обычный 7 2 3" xfId="1392"/>
    <cellStyle name="Обычный 7 2 3 10" xfId="1393"/>
    <cellStyle name="Обычный 7 2 3 11" xfId="1394"/>
    <cellStyle name="Обычный 7 2 3 12" xfId="1395"/>
    <cellStyle name="Обычный 7 2 3 13" xfId="1396"/>
    <cellStyle name="Обычный 7 2 3 14" xfId="1397"/>
    <cellStyle name="Обычный 7 2 3 2" xfId="1398"/>
    <cellStyle name="Обычный 7 2 3 2 10" xfId="1399"/>
    <cellStyle name="Обычный 7 2 3 2 2" xfId="1400"/>
    <cellStyle name="Обычный 7 2 3 2 2 2" xfId="1401"/>
    <cellStyle name="Обычный 7 2 3 2 2 3" xfId="1402"/>
    <cellStyle name="Обычный 7 2 3 2 2 4" xfId="1403"/>
    <cellStyle name="Обычный 7 2 3 2 2 5" xfId="1404"/>
    <cellStyle name="Обычный 7 2 3 2 2 6" xfId="1405"/>
    <cellStyle name="Обычный 7 2 3 2 2 7" xfId="1406"/>
    <cellStyle name="Обычный 7 2 3 2 2 8" xfId="1407"/>
    <cellStyle name="Обычный 7 2 3 2 2 9" xfId="1408"/>
    <cellStyle name="Обычный 7 2 3 2 3" xfId="1409"/>
    <cellStyle name="Обычный 7 2 3 2 4" xfId="1410"/>
    <cellStyle name="Обычный 7 2 3 2 5" xfId="1411"/>
    <cellStyle name="Обычный 7 2 3 2 6" xfId="1412"/>
    <cellStyle name="Обычный 7 2 3 2 7" xfId="1413"/>
    <cellStyle name="Обычный 7 2 3 2 8" xfId="1414"/>
    <cellStyle name="Обычный 7 2 3 2 9" xfId="1415"/>
    <cellStyle name="Обычный 7 2 3 3" xfId="1416"/>
    <cellStyle name="Обычный 7 2 3 3 10" xfId="1417"/>
    <cellStyle name="Обычный 7 2 3 3 2" xfId="1418"/>
    <cellStyle name="Обычный 7 2 3 3 2 2" xfId="1419"/>
    <cellStyle name="Обычный 7 2 3 3 2 3" xfId="1420"/>
    <cellStyle name="Обычный 7 2 3 3 2 4" xfId="1421"/>
    <cellStyle name="Обычный 7 2 3 3 2 5" xfId="1422"/>
    <cellStyle name="Обычный 7 2 3 3 2 6" xfId="1423"/>
    <cellStyle name="Обычный 7 2 3 3 2 7" xfId="1424"/>
    <cellStyle name="Обычный 7 2 3 3 2 8" xfId="1425"/>
    <cellStyle name="Обычный 7 2 3 3 2 9" xfId="1426"/>
    <cellStyle name="Обычный 7 2 3 3 3" xfId="1427"/>
    <cellStyle name="Обычный 7 2 3 3 4" xfId="1428"/>
    <cellStyle name="Обычный 7 2 3 3 5" xfId="1429"/>
    <cellStyle name="Обычный 7 2 3 3 6" xfId="1430"/>
    <cellStyle name="Обычный 7 2 3 3 7" xfId="1431"/>
    <cellStyle name="Обычный 7 2 3 3 8" xfId="1432"/>
    <cellStyle name="Обычный 7 2 3 3 9" xfId="1433"/>
    <cellStyle name="Обычный 7 2 3 4" xfId="1434"/>
    <cellStyle name="Обычный 7 2 3 4 10" xfId="1435"/>
    <cellStyle name="Обычный 7 2 3 4 2" xfId="1436"/>
    <cellStyle name="Обычный 7 2 3 4 2 2" xfId="1437"/>
    <cellStyle name="Обычный 7 2 3 4 2 3" xfId="1438"/>
    <cellStyle name="Обычный 7 2 3 4 2 4" xfId="1439"/>
    <cellStyle name="Обычный 7 2 3 4 2 5" xfId="1440"/>
    <cellStyle name="Обычный 7 2 3 4 2 6" xfId="1441"/>
    <cellStyle name="Обычный 7 2 3 4 2 7" xfId="1442"/>
    <cellStyle name="Обычный 7 2 3 4 2 8" xfId="1443"/>
    <cellStyle name="Обычный 7 2 3 4 2 9" xfId="1444"/>
    <cellStyle name="Обычный 7 2 3 4 3" xfId="1445"/>
    <cellStyle name="Обычный 7 2 3 4 4" xfId="1446"/>
    <cellStyle name="Обычный 7 2 3 4 5" xfId="1447"/>
    <cellStyle name="Обычный 7 2 3 4 6" xfId="1448"/>
    <cellStyle name="Обычный 7 2 3 4 7" xfId="1449"/>
    <cellStyle name="Обычный 7 2 3 4 8" xfId="1450"/>
    <cellStyle name="Обычный 7 2 3 4 9" xfId="1451"/>
    <cellStyle name="Обычный 7 2 3 5" xfId="1452"/>
    <cellStyle name="Обычный 7 2 3 5 10" xfId="1453"/>
    <cellStyle name="Обычный 7 2 3 5 11" xfId="1454"/>
    <cellStyle name="Обычный 7 2 3 5 12" xfId="1455"/>
    <cellStyle name="Обычный 7 2 3 5 2" xfId="1456"/>
    <cellStyle name="Обычный 7 2 3 5 2 10" xfId="1457"/>
    <cellStyle name="Обычный 7 2 3 5 2 2" xfId="1458"/>
    <cellStyle name="Обычный 7 2 3 5 2 2 2" xfId="1459"/>
    <cellStyle name="Обычный 7 2 3 5 2 2 3" xfId="1460"/>
    <cellStyle name="Обычный 7 2 3 5 2 2 4" xfId="1461"/>
    <cellStyle name="Обычный 7 2 3 5 2 2 5" xfId="1462"/>
    <cellStyle name="Обычный 7 2 3 5 2 2 6" xfId="1463"/>
    <cellStyle name="Обычный 7 2 3 5 2 2 7" xfId="1464"/>
    <cellStyle name="Обычный 7 2 3 5 2 2 8" xfId="1465"/>
    <cellStyle name="Обычный 7 2 3 5 2 2 9" xfId="1466"/>
    <cellStyle name="Обычный 7 2 3 5 2 3" xfId="1467"/>
    <cellStyle name="Обычный 7 2 3 5 2 4" xfId="1468"/>
    <cellStyle name="Обычный 7 2 3 5 2 5" xfId="1469"/>
    <cellStyle name="Обычный 7 2 3 5 2 6" xfId="1470"/>
    <cellStyle name="Обычный 7 2 3 5 2 7" xfId="1471"/>
    <cellStyle name="Обычный 7 2 3 5 2 8" xfId="1472"/>
    <cellStyle name="Обычный 7 2 3 5 2 9" xfId="1473"/>
    <cellStyle name="Обычный 7 2 3 5 3" xfId="1474"/>
    <cellStyle name="Обычный 7 2 3 5 3 10" xfId="1475"/>
    <cellStyle name="Обычный 7 2 3 5 3 11" xfId="1476"/>
    <cellStyle name="Обычный 7 2 3 5 3 2" xfId="1477"/>
    <cellStyle name="Обычный 7 2 3 5 3 2 10" xfId="1478"/>
    <cellStyle name="Обычный 7 2 3 5 3 2 11" xfId="1479"/>
    <cellStyle name="Обычный 7 2 3 5 3 2 12" xfId="1480"/>
    <cellStyle name="Обычный 7 2 3 5 3 2 2" xfId="1481"/>
    <cellStyle name="Обычный 7 2 3 5 3 2 2 10" xfId="1482"/>
    <cellStyle name="Обычный 7 2 3 5 3 2 2 2" xfId="1483"/>
    <cellStyle name="Обычный 7 2 3 5 3 2 2 2 2" xfId="1484"/>
    <cellStyle name="Обычный 7 2 3 5 3 2 2 2 3" xfId="1485"/>
    <cellStyle name="Обычный 7 2 3 5 3 2 2 2 4" xfId="1486"/>
    <cellStyle name="Обычный 7 2 3 5 3 2 2 2 5" xfId="1487"/>
    <cellStyle name="Обычный 7 2 3 5 3 2 2 2 6" xfId="1488"/>
    <cellStyle name="Обычный 7 2 3 5 3 2 2 2 7" xfId="1489"/>
    <cellStyle name="Обычный 7 2 3 5 3 2 2 2 8" xfId="1490"/>
    <cellStyle name="Обычный 7 2 3 5 3 2 2 2 9" xfId="1491"/>
    <cellStyle name="Обычный 7 2 3 5 3 2 2 3" xfId="1492"/>
    <cellStyle name="Обычный 7 2 3 5 3 2 2 4" xfId="1493"/>
    <cellStyle name="Обычный 7 2 3 5 3 2 2 5" xfId="1494"/>
    <cellStyle name="Обычный 7 2 3 5 3 2 2 6" xfId="1495"/>
    <cellStyle name="Обычный 7 2 3 5 3 2 2 7" xfId="1496"/>
    <cellStyle name="Обычный 7 2 3 5 3 2 2 8" xfId="1497"/>
    <cellStyle name="Обычный 7 2 3 5 3 2 2 9" xfId="1498"/>
    <cellStyle name="Обычный 7 2 3 5 3 2 3" xfId="1499"/>
    <cellStyle name="Обычный 7 2 3 5 3 2 3 10" xfId="1500"/>
    <cellStyle name="Обычный 7 2 3 5 3 2 3 11" xfId="1501"/>
    <cellStyle name="Обычный 7 2 3 5 3 2 3 12" xfId="1502"/>
    <cellStyle name="Обычный 7 2 3 5 3 2 3 13" xfId="1503"/>
    <cellStyle name="Обычный 7 2 3 5 3 2 3 2" xfId="1504"/>
    <cellStyle name="Обычный 7 2 3 5 3 2 3 2 10" xfId="1505"/>
    <cellStyle name="Обычный 7 2 3 5 3 2 3 2 2" xfId="1506"/>
    <cellStyle name="Обычный 7 2 3 5 3 2 3 2 2 2" xfId="1507"/>
    <cellStyle name="Обычный 7 2 3 5 3 2 3 2 2 3" xfId="1508"/>
    <cellStyle name="Обычный 7 2 3 5 3 2 3 2 2 4" xfId="1509"/>
    <cellStyle name="Обычный 7 2 3 5 3 2 3 2 2 5" xfId="1510"/>
    <cellStyle name="Обычный 7 2 3 5 3 2 3 2 2 6" xfId="1511"/>
    <cellStyle name="Обычный 7 2 3 5 3 2 3 2 2 7" xfId="1512"/>
    <cellStyle name="Обычный 7 2 3 5 3 2 3 2 2 8" xfId="1513"/>
    <cellStyle name="Обычный 7 2 3 5 3 2 3 2 2 9" xfId="1514"/>
    <cellStyle name="Обычный 7 2 3 5 3 2 3 2 3" xfId="1515"/>
    <cellStyle name="Обычный 7 2 3 5 3 2 3 2 4" xfId="1516"/>
    <cellStyle name="Обычный 7 2 3 5 3 2 3 2 5" xfId="1517"/>
    <cellStyle name="Обычный 7 2 3 5 3 2 3 2 6" xfId="1518"/>
    <cellStyle name="Обычный 7 2 3 5 3 2 3 2 7" xfId="1519"/>
    <cellStyle name="Обычный 7 2 3 5 3 2 3 2 8" xfId="1520"/>
    <cellStyle name="Обычный 7 2 3 5 3 2 3 2 9" xfId="1521"/>
    <cellStyle name="Обычный 7 2 3 5 3 2 3 3" xfId="1522"/>
    <cellStyle name="Обычный 7 2 3 5 3 2 3 3 10" xfId="1523"/>
    <cellStyle name="Обычный 7 2 3 5 3 2 3 3 2" xfId="1524"/>
    <cellStyle name="Обычный 7 2 3 5 3 2 3 3 2 2" xfId="1525"/>
    <cellStyle name="Обычный 7 2 3 5 3 2 3 3 2 3" xfId="1526"/>
    <cellStyle name="Обычный 7 2 3 5 3 2 3 3 2 4" xfId="1527"/>
    <cellStyle name="Обычный 7 2 3 5 3 2 3 3 2 5" xfId="1528"/>
    <cellStyle name="Обычный 7 2 3 5 3 2 3 3 2 6" xfId="1529"/>
    <cellStyle name="Обычный 7 2 3 5 3 2 3 3 2 7" xfId="1530"/>
    <cellStyle name="Обычный 7 2 3 5 3 2 3 3 2 8" xfId="1531"/>
    <cellStyle name="Обычный 7 2 3 5 3 2 3 3 2 9" xfId="1532"/>
    <cellStyle name="Обычный 7 2 3 5 3 2 3 3 3" xfId="1533"/>
    <cellStyle name="Обычный 7 2 3 5 3 2 3 3 4" xfId="1534"/>
    <cellStyle name="Обычный 7 2 3 5 3 2 3 3 5" xfId="1535"/>
    <cellStyle name="Обычный 7 2 3 5 3 2 3 3 6" xfId="1536"/>
    <cellStyle name="Обычный 7 2 3 5 3 2 3 3 7" xfId="1537"/>
    <cellStyle name="Обычный 7 2 3 5 3 2 3 3 7 4" xfId="4642"/>
    <cellStyle name="Обычный 7 2 3 5 3 2 3 3 8" xfId="1538"/>
    <cellStyle name="Обычный 7 2 3 5 3 2 3 3 9" xfId="1539"/>
    <cellStyle name="Обычный 7 2 3 5 3 2 3 4" xfId="1540"/>
    <cellStyle name="Обычный 7 2 3 5 3 2 3 4 10" xfId="1541"/>
    <cellStyle name="Обычный 7 2 3 5 3 2 3 4 11" xfId="1542"/>
    <cellStyle name="Обычный 7 2 3 5 3 2 3 4 2" xfId="1543"/>
    <cellStyle name="Обычный 7 2 3 5 3 2 3 4 2 10" xfId="1544"/>
    <cellStyle name="Обычный 7 2 3 5 3 2 3 4 2 2" xfId="1545"/>
    <cellStyle name="Обычный 7 2 3 5 3 2 3 4 2 2 2" xfId="1546"/>
    <cellStyle name="Обычный 7 2 3 5 3 2 3 4 2 2 3" xfId="1547"/>
    <cellStyle name="Обычный 7 2 3 5 3 2 3 4 2 2 4" xfId="1548"/>
    <cellStyle name="Обычный 7 2 3 5 3 2 3 4 2 2 5" xfId="1549"/>
    <cellStyle name="Обычный 7 2 3 5 3 2 3 4 2 2 6" xfId="1550"/>
    <cellStyle name="Обычный 7 2 3 5 3 2 3 4 2 2 7" xfId="1551"/>
    <cellStyle name="Обычный 7 2 3 5 3 2 3 4 2 2 8" xfId="1552"/>
    <cellStyle name="Обычный 7 2 3 5 3 2 3 4 2 2 9" xfId="1553"/>
    <cellStyle name="Обычный 7 2 3 5 3 2 3 4 2 3" xfId="1554"/>
    <cellStyle name="Обычный 7 2 3 5 3 2 3 4 2 4" xfId="1555"/>
    <cellStyle name="Обычный 7 2 3 5 3 2 3 4 2 5" xfId="1556"/>
    <cellStyle name="Обычный 7 2 3 5 3 2 3 4 2 6" xfId="1557"/>
    <cellStyle name="Обычный 7 2 3 5 3 2 3 4 2 7" xfId="1558"/>
    <cellStyle name="Обычный 7 2 3 5 3 2 3 4 2 8" xfId="1559"/>
    <cellStyle name="Обычный 7 2 3 5 3 2 3 4 2 9" xfId="1560"/>
    <cellStyle name="Обычный 7 2 3 5 3 2 3 4 3" xfId="1561"/>
    <cellStyle name="Обычный 7 2 3 5 3 2 3 4 3 2" xfId="1562"/>
    <cellStyle name="Обычный 7 2 3 5 3 2 3 4 3 3" xfId="1563"/>
    <cellStyle name="Обычный 7 2 3 5 3 2 3 4 3 4" xfId="1564"/>
    <cellStyle name="Обычный 7 2 3 5 3 2 3 4 3 5" xfId="1565"/>
    <cellStyle name="Обычный 7 2 3 5 3 2 3 4 3 6" xfId="1566"/>
    <cellStyle name="Обычный 7 2 3 5 3 2 3 4 3 7" xfId="1567"/>
    <cellStyle name="Обычный 7 2 3 5 3 2 3 4 3 8" xfId="1568"/>
    <cellStyle name="Обычный 7 2 3 5 3 2 3 4 3 9" xfId="1569"/>
    <cellStyle name="Обычный 7 2 3 5 3 2 3 4 4" xfId="1570"/>
    <cellStyle name="Обычный 7 2 3 5 3 2 3 4 5" xfId="1571"/>
    <cellStyle name="Обычный 7 2 3 5 3 2 3 4 6" xfId="1572"/>
    <cellStyle name="Обычный 7 2 3 5 3 2 3 4 7" xfId="1573"/>
    <cellStyle name="Обычный 7 2 3 5 3 2 3 4 8" xfId="1574"/>
    <cellStyle name="Обычный 7 2 3 5 3 2 3 4 9" xfId="1575"/>
    <cellStyle name="Обычный 7 2 3 5 3 2 3 5" xfId="1576"/>
    <cellStyle name="Обычный 7 2 3 5 3 2 3 5 2" xfId="1577"/>
    <cellStyle name="Обычный 7 2 3 5 3 2 3 5 3" xfId="1578"/>
    <cellStyle name="Обычный 7 2 3 5 3 2 3 5 4" xfId="1579"/>
    <cellStyle name="Обычный 7 2 3 5 3 2 3 5 5" xfId="1580"/>
    <cellStyle name="Обычный 7 2 3 5 3 2 3 5 6" xfId="1581"/>
    <cellStyle name="Обычный 7 2 3 5 3 2 3 5 7" xfId="1582"/>
    <cellStyle name="Обычный 7 2 3 5 3 2 3 5 8" xfId="1583"/>
    <cellStyle name="Обычный 7 2 3 5 3 2 3 5 9" xfId="1584"/>
    <cellStyle name="Обычный 7 2 3 5 3 2 3 6" xfId="1585"/>
    <cellStyle name="Обычный 7 2 3 5 3 2 3 7" xfId="1586"/>
    <cellStyle name="Обычный 7 2 3 5 3 2 3 8" xfId="1587"/>
    <cellStyle name="Обычный 7 2 3 5 3 2 3 9" xfId="1588"/>
    <cellStyle name="Обычный 7 2 3 5 3 2 4" xfId="1589"/>
    <cellStyle name="Обычный 7 2 3 5 3 2 4 2" xfId="1590"/>
    <cellStyle name="Обычный 7 2 3 5 3 2 4 3" xfId="1591"/>
    <cellStyle name="Обычный 7 2 3 5 3 2 4 4" xfId="1592"/>
    <cellStyle name="Обычный 7 2 3 5 3 2 4 5" xfId="1593"/>
    <cellStyle name="Обычный 7 2 3 5 3 2 4 6" xfId="1594"/>
    <cellStyle name="Обычный 7 2 3 5 3 2 4 7" xfId="1595"/>
    <cellStyle name="Обычный 7 2 3 5 3 2 4 8" xfId="1596"/>
    <cellStyle name="Обычный 7 2 3 5 3 2 4 9" xfId="1597"/>
    <cellStyle name="Обычный 7 2 3 5 3 2 5" xfId="1598"/>
    <cellStyle name="Обычный 7 2 3 5 3 2 6" xfId="1599"/>
    <cellStyle name="Обычный 7 2 3 5 3 2 7" xfId="1600"/>
    <cellStyle name="Обычный 7 2 3 5 3 2 8" xfId="1601"/>
    <cellStyle name="Обычный 7 2 3 5 3 2 9" xfId="1602"/>
    <cellStyle name="Обычный 7 2 3 5 3 3" xfId="1603"/>
    <cellStyle name="Обычный 7 2 3 5 3 3 2" xfId="1604"/>
    <cellStyle name="Обычный 7 2 3 5 3 3 3" xfId="1605"/>
    <cellStyle name="Обычный 7 2 3 5 3 3 4" xfId="1606"/>
    <cellStyle name="Обычный 7 2 3 5 3 3 5" xfId="1607"/>
    <cellStyle name="Обычный 7 2 3 5 3 3 6" xfId="1608"/>
    <cellStyle name="Обычный 7 2 3 5 3 3 7" xfId="1609"/>
    <cellStyle name="Обычный 7 2 3 5 3 3 8" xfId="1610"/>
    <cellStyle name="Обычный 7 2 3 5 3 3 9" xfId="1611"/>
    <cellStyle name="Обычный 7 2 3 5 3 4" xfId="1612"/>
    <cellStyle name="Обычный 7 2 3 5 3 5" xfId="1613"/>
    <cellStyle name="Обычный 7 2 3 5 3 6" xfId="1614"/>
    <cellStyle name="Обычный 7 2 3 5 3 7" xfId="1615"/>
    <cellStyle name="Обычный 7 2 3 5 3 8" xfId="1616"/>
    <cellStyle name="Обычный 7 2 3 5 3 9" xfId="1617"/>
    <cellStyle name="Обычный 7 2 3 5 4" xfId="1618"/>
    <cellStyle name="Обычный 7 2 3 5 4 2" xfId="1619"/>
    <cellStyle name="Обычный 7 2 3 5 4 3" xfId="1620"/>
    <cellStyle name="Обычный 7 2 3 5 4 4" xfId="1621"/>
    <cellStyle name="Обычный 7 2 3 5 4 5" xfId="1622"/>
    <cellStyle name="Обычный 7 2 3 5 4 6" xfId="1623"/>
    <cellStyle name="Обычный 7 2 3 5 4 7" xfId="1624"/>
    <cellStyle name="Обычный 7 2 3 5 4 8" xfId="1625"/>
    <cellStyle name="Обычный 7 2 3 5 4 9" xfId="1626"/>
    <cellStyle name="Обычный 7 2 3 5 5" xfId="1627"/>
    <cellStyle name="Обычный 7 2 3 5 6" xfId="1628"/>
    <cellStyle name="Обычный 7 2 3 5 7" xfId="1629"/>
    <cellStyle name="Обычный 7 2 3 5 8" xfId="1630"/>
    <cellStyle name="Обычный 7 2 3 5 9" xfId="1631"/>
    <cellStyle name="Обычный 7 2 3 6" xfId="1632"/>
    <cellStyle name="Обычный 7 2 3 6 2" xfId="1633"/>
    <cellStyle name="Обычный 7 2 3 6 3" xfId="1634"/>
    <cellStyle name="Обычный 7 2 3 6 4" xfId="1635"/>
    <cellStyle name="Обычный 7 2 3 6 5" xfId="1636"/>
    <cellStyle name="Обычный 7 2 3 6 6" xfId="1637"/>
    <cellStyle name="Обычный 7 2 3 6 7" xfId="1638"/>
    <cellStyle name="Обычный 7 2 3 6 8" xfId="1639"/>
    <cellStyle name="Обычный 7 2 3 6 9" xfId="1640"/>
    <cellStyle name="Обычный 7 2 3 7" xfId="1641"/>
    <cellStyle name="Обычный 7 2 3 8" xfId="1642"/>
    <cellStyle name="Обычный 7 2 3 9" xfId="1643"/>
    <cellStyle name="Обычный 7 2 4" xfId="1644"/>
    <cellStyle name="Обычный 7 2 4 10" xfId="1645"/>
    <cellStyle name="Обычный 7 2 4 11" xfId="1646"/>
    <cellStyle name="Обычный 7 2 4 12" xfId="1647"/>
    <cellStyle name="Обычный 7 2 4 13" xfId="1648"/>
    <cellStyle name="Обычный 7 2 4 14" xfId="1649"/>
    <cellStyle name="Обычный 7 2 4 2" xfId="1650"/>
    <cellStyle name="Обычный 7 2 4 2 10" xfId="1651"/>
    <cellStyle name="Обычный 7 2 4 2 2" xfId="1652"/>
    <cellStyle name="Обычный 7 2 4 2 2 2" xfId="1653"/>
    <cellStyle name="Обычный 7 2 4 2 2 3" xfId="1654"/>
    <cellStyle name="Обычный 7 2 4 2 2 4" xfId="1655"/>
    <cellStyle name="Обычный 7 2 4 2 2 5" xfId="1656"/>
    <cellStyle name="Обычный 7 2 4 2 2 6" xfId="1657"/>
    <cellStyle name="Обычный 7 2 4 2 2 7" xfId="1658"/>
    <cellStyle name="Обычный 7 2 4 2 2 8" xfId="1659"/>
    <cellStyle name="Обычный 7 2 4 2 2 9" xfId="1660"/>
    <cellStyle name="Обычный 7 2 4 2 3" xfId="1661"/>
    <cellStyle name="Обычный 7 2 4 2 4" xfId="1662"/>
    <cellStyle name="Обычный 7 2 4 2 5" xfId="1663"/>
    <cellStyle name="Обычный 7 2 4 2 6" xfId="1664"/>
    <cellStyle name="Обычный 7 2 4 2 7" xfId="1665"/>
    <cellStyle name="Обычный 7 2 4 2 8" xfId="1666"/>
    <cellStyle name="Обычный 7 2 4 2 9" xfId="1667"/>
    <cellStyle name="Обычный 7 2 4 3" xfId="1668"/>
    <cellStyle name="Обычный 7 2 4 3 10" xfId="1669"/>
    <cellStyle name="Обычный 7 2 4 3 2" xfId="1670"/>
    <cellStyle name="Обычный 7 2 4 3 2 2" xfId="1671"/>
    <cellStyle name="Обычный 7 2 4 3 2 3" xfId="1672"/>
    <cellStyle name="Обычный 7 2 4 3 2 4" xfId="1673"/>
    <cellStyle name="Обычный 7 2 4 3 2 5" xfId="1674"/>
    <cellStyle name="Обычный 7 2 4 3 2 6" xfId="1675"/>
    <cellStyle name="Обычный 7 2 4 3 2 7" xfId="1676"/>
    <cellStyle name="Обычный 7 2 4 3 2 8" xfId="1677"/>
    <cellStyle name="Обычный 7 2 4 3 2 9" xfId="1678"/>
    <cellStyle name="Обычный 7 2 4 3 3" xfId="1679"/>
    <cellStyle name="Обычный 7 2 4 3 4" xfId="1680"/>
    <cellStyle name="Обычный 7 2 4 3 5" xfId="1681"/>
    <cellStyle name="Обычный 7 2 4 3 6" xfId="1682"/>
    <cellStyle name="Обычный 7 2 4 3 7" xfId="1683"/>
    <cellStyle name="Обычный 7 2 4 3 8" xfId="1684"/>
    <cellStyle name="Обычный 7 2 4 3 9" xfId="1685"/>
    <cellStyle name="Обычный 7 2 4 4" xfId="1686"/>
    <cellStyle name="Обычный 7 2 4 4 10" xfId="1687"/>
    <cellStyle name="Обычный 7 2 4 4 2" xfId="1688"/>
    <cellStyle name="Обычный 7 2 4 4 2 2" xfId="1689"/>
    <cellStyle name="Обычный 7 2 4 4 2 3" xfId="1690"/>
    <cellStyle name="Обычный 7 2 4 4 2 4" xfId="1691"/>
    <cellStyle name="Обычный 7 2 4 4 2 5" xfId="1692"/>
    <cellStyle name="Обычный 7 2 4 4 2 6" xfId="1693"/>
    <cellStyle name="Обычный 7 2 4 4 2 7" xfId="1694"/>
    <cellStyle name="Обычный 7 2 4 4 2 8" xfId="1695"/>
    <cellStyle name="Обычный 7 2 4 4 2 9" xfId="1696"/>
    <cellStyle name="Обычный 7 2 4 4 3" xfId="1697"/>
    <cellStyle name="Обычный 7 2 4 4 4" xfId="1698"/>
    <cellStyle name="Обычный 7 2 4 4 5" xfId="1699"/>
    <cellStyle name="Обычный 7 2 4 4 6" xfId="1700"/>
    <cellStyle name="Обычный 7 2 4 4 7" xfId="1701"/>
    <cellStyle name="Обычный 7 2 4 4 8" xfId="1702"/>
    <cellStyle name="Обычный 7 2 4 4 9" xfId="1703"/>
    <cellStyle name="Обычный 7 2 4 5" xfId="1704"/>
    <cellStyle name="Обычный 7 2 4 5 10" xfId="1705"/>
    <cellStyle name="Обычный 7 2 4 5 11" xfId="1706"/>
    <cellStyle name="Обычный 7 2 4 5 12" xfId="1707"/>
    <cellStyle name="Обычный 7 2 4 5 2" xfId="1708"/>
    <cellStyle name="Обычный 7 2 4 5 2 10" xfId="1709"/>
    <cellStyle name="Обычный 7 2 4 5 2 2" xfId="1710"/>
    <cellStyle name="Обычный 7 2 4 5 2 2 2" xfId="1711"/>
    <cellStyle name="Обычный 7 2 4 5 2 2 3" xfId="1712"/>
    <cellStyle name="Обычный 7 2 4 5 2 2 4" xfId="1713"/>
    <cellStyle name="Обычный 7 2 4 5 2 2 5" xfId="1714"/>
    <cellStyle name="Обычный 7 2 4 5 2 2 6" xfId="1715"/>
    <cellStyle name="Обычный 7 2 4 5 2 2 7" xfId="1716"/>
    <cellStyle name="Обычный 7 2 4 5 2 2 8" xfId="1717"/>
    <cellStyle name="Обычный 7 2 4 5 2 2 9" xfId="1718"/>
    <cellStyle name="Обычный 7 2 4 5 2 3" xfId="1719"/>
    <cellStyle name="Обычный 7 2 4 5 2 4" xfId="1720"/>
    <cellStyle name="Обычный 7 2 4 5 2 5" xfId="1721"/>
    <cellStyle name="Обычный 7 2 4 5 2 6" xfId="1722"/>
    <cellStyle name="Обычный 7 2 4 5 2 7" xfId="1723"/>
    <cellStyle name="Обычный 7 2 4 5 2 8" xfId="1724"/>
    <cellStyle name="Обычный 7 2 4 5 2 9" xfId="1725"/>
    <cellStyle name="Обычный 7 2 4 5 3" xfId="1726"/>
    <cellStyle name="Обычный 7 2 4 5 3 10" xfId="1727"/>
    <cellStyle name="Обычный 7 2 4 5 3 11" xfId="1728"/>
    <cellStyle name="Обычный 7 2 4 5 3 2" xfId="1729"/>
    <cellStyle name="Обычный 7 2 4 5 3 2 10" xfId="1730"/>
    <cellStyle name="Обычный 7 2 4 5 3 2 11" xfId="1731"/>
    <cellStyle name="Обычный 7 2 4 5 3 2 12" xfId="1732"/>
    <cellStyle name="Обычный 7 2 4 5 3 2 2" xfId="1733"/>
    <cellStyle name="Обычный 7 2 4 5 3 2 2 10" xfId="1734"/>
    <cellStyle name="Обычный 7 2 4 5 3 2 2 2" xfId="1735"/>
    <cellStyle name="Обычный 7 2 4 5 3 2 2 2 2" xfId="1736"/>
    <cellStyle name="Обычный 7 2 4 5 3 2 2 2 3" xfId="1737"/>
    <cellStyle name="Обычный 7 2 4 5 3 2 2 2 4" xfId="1738"/>
    <cellStyle name="Обычный 7 2 4 5 3 2 2 2 5" xfId="1739"/>
    <cellStyle name="Обычный 7 2 4 5 3 2 2 2 6" xfId="1740"/>
    <cellStyle name="Обычный 7 2 4 5 3 2 2 2 7" xfId="1741"/>
    <cellStyle name="Обычный 7 2 4 5 3 2 2 2 8" xfId="1742"/>
    <cellStyle name="Обычный 7 2 4 5 3 2 2 2 9" xfId="1743"/>
    <cellStyle name="Обычный 7 2 4 5 3 2 2 3" xfId="1744"/>
    <cellStyle name="Обычный 7 2 4 5 3 2 2 4" xfId="1745"/>
    <cellStyle name="Обычный 7 2 4 5 3 2 2 5" xfId="1746"/>
    <cellStyle name="Обычный 7 2 4 5 3 2 2 6" xfId="1747"/>
    <cellStyle name="Обычный 7 2 4 5 3 2 2 7" xfId="1748"/>
    <cellStyle name="Обычный 7 2 4 5 3 2 2 8" xfId="1749"/>
    <cellStyle name="Обычный 7 2 4 5 3 2 2 9" xfId="1750"/>
    <cellStyle name="Обычный 7 2 4 5 3 2 3" xfId="1751"/>
    <cellStyle name="Обычный 7 2 4 5 3 2 3 10" xfId="1752"/>
    <cellStyle name="Обычный 7 2 4 5 3 2 3 11" xfId="1753"/>
    <cellStyle name="Обычный 7 2 4 5 3 2 3 12" xfId="1754"/>
    <cellStyle name="Обычный 7 2 4 5 3 2 3 13" xfId="1755"/>
    <cellStyle name="Обычный 7 2 4 5 3 2 3 2" xfId="1756"/>
    <cellStyle name="Обычный 7 2 4 5 3 2 3 2 10" xfId="1757"/>
    <cellStyle name="Обычный 7 2 4 5 3 2 3 2 2" xfId="1758"/>
    <cellStyle name="Обычный 7 2 4 5 3 2 3 2 2 2" xfId="1759"/>
    <cellStyle name="Обычный 7 2 4 5 3 2 3 2 2 3" xfId="1760"/>
    <cellStyle name="Обычный 7 2 4 5 3 2 3 2 2 4" xfId="1761"/>
    <cellStyle name="Обычный 7 2 4 5 3 2 3 2 2 5" xfId="1762"/>
    <cellStyle name="Обычный 7 2 4 5 3 2 3 2 2 6" xfId="1763"/>
    <cellStyle name="Обычный 7 2 4 5 3 2 3 2 2 7" xfId="1764"/>
    <cellStyle name="Обычный 7 2 4 5 3 2 3 2 2 8" xfId="1765"/>
    <cellStyle name="Обычный 7 2 4 5 3 2 3 2 2 9" xfId="1766"/>
    <cellStyle name="Обычный 7 2 4 5 3 2 3 2 3" xfId="1767"/>
    <cellStyle name="Обычный 7 2 4 5 3 2 3 2 4" xfId="1768"/>
    <cellStyle name="Обычный 7 2 4 5 3 2 3 2 5" xfId="1769"/>
    <cellStyle name="Обычный 7 2 4 5 3 2 3 2 6" xfId="1770"/>
    <cellStyle name="Обычный 7 2 4 5 3 2 3 2 7" xfId="1771"/>
    <cellStyle name="Обычный 7 2 4 5 3 2 3 2 8" xfId="1772"/>
    <cellStyle name="Обычный 7 2 4 5 3 2 3 2 9" xfId="1773"/>
    <cellStyle name="Обычный 7 2 4 5 3 2 3 3" xfId="1774"/>
    <cellStyle name="Обычный 7 2 4 5 3 2 3 3 10" xfId="1775"/>
    <cellStyle name="Обычный 7 2 4 5 3 2 3 3 2" xfId="1776"/>
    <cellStyle name="Обычный 7 2 4 5 3 2 3 3 2 2" xfId="1777"/>
    <cellStyle name="Обычный 7 2 4 5 3 2 3 3 2 3" xfId="1778"/>
    <cellStyle name="Обычный 7 2 4 5 3 2 3 3 2 4" xfId="1779"/>
    <cellStyle name="Обычный 7 2 4 5 3 2 3 3 2 5" xfId="1780"/>
    <cellStyle name="Обычный 7 2 4 5 3 2 3 3 2 6" xfId="1781"/>
    <cellStyle name="Обычный 7 2 4 5 3 2 3 3 2 7" xfId="1782"/>
    <cellStyle name="Обычный 7 2 4 5 3 2 3 3 2 8" xfId="1783"/>
    <cellStyle name="Обычный 7 2 4 5 3 2 3 3 2 9" xfId="1784"/>
    <cellStyle name="Обычный 7 2 4 5 3 2 3 3 3" xfId="1785"/>
    <cellStyle name="Обычный 7 2 4 5 3 2 3 3 4" xfId="1786"/>
    <cellStyle name="Обычный 7 2 4 5 3 2 3 3 5" xfId="1787"/>
    <cellStyle name="Обычный 7 2 4 5 3 2 3 3 6" xfId="1788"/>
    <cellStyle name="Обычный 7 2 4 5 3 2 3 3 7" xfId="1789"/>
    <cellStyle name="Обычный 7 2 4 5 3 2 3 3 8" xfId="1790"/>
    <cellStyle name="Обычный 7 2 4 5 3 2 3 3 9" xfId="1791"/>
    <cellStyle name="Обычный 7 2 4 5 3 2 3 4" xfId="1792"/>
    <cellStyle name="Обычный 7 2 4 5 3 2 3 4 10" xfId="1793"/>
    <cellStyle name="Обычный 7 2 4 5 3 2 3 4 11" xfId="1794"/>
    <cellStyle name="Обычный 7 2 4 5 3 2 3 4 2" xfId="1795"/>
    <cellStyle name="Обычный 7 2 4 5 3 2 3 4 2 10" xfId="1796"/>
    <cellStyle name="Обычный 7 2 4 5 3 2 3 4 2 2" xfId="1797"/>
    <cellStyle name="Обычный 7 2 4 5 3 2 3 4 2 2 2" xfId="1798"/>
    <cellStyle name="Обычный 7 2 4 5 3 2 3 4 2 2 3" xfId="1799"/>
    <cellStyle name="Обычный 7 2 4 5 3 2 3 4 2 2 4" xfId="1800"/>
    <cellStyle name="Обычный 7 2 4 5 3 2 3 4 2 2 5" xfId="1801"/>
    <cellStyle name="Обычный 7 2 4 5 3 2 3 4 2 2 6" xfId="1802"/>
    <cellStyle name="Обычный 7 2 4 5 3 2 3 4 2 2 7" xfId="1803"/>
    <cellStyle name="Обычный 7 2 4 5 3 2 3 4 2 2 8" xfId="1804"/>
    <cellStyle name="Обычный 7 2 4 5 3 2 3 4 2 2 9" xfId="1805"/>
    <cellStyle name="Обычный 7 2 4 5 3 2 3 4 2 3" xfId="1806"/>
    <cellStyle name="Обычный 7 2 4 5 3 2 3 4 2 4" xfId="1807"/>
    <cellStyle name="Обычный 7 2 4 5 3 2 3 4 2 5" xfId="1808"/>
    <cellStyle name="Обычный 7 2 4 5 3 2 3 4 2 6" xfId="1809"/>
    <cellStyle name="Обычный 7 2 4 5 3 2 3 4 2 7" xfId="1810"/>
    <cellStyle name="Обычный 7 2 4 5 3 2 3 4 2 8" xfId="1811"/>
    <cellStyle name="Обычный 7 2 4 5 3 2 3 4 2 9" xfId="1812"/>
    <cellStyle name="Обычный 7 2 4 5 3 2 3 4 3" xfId="1813"/>
    <cellStyle name="Обычный 7 2 4 5 3 2 3 4 3 2" xfId="1814"/>
    <cellStyle name="Обычный 7 2 4 5 3 2 3 4 3 3" xfId="1815"/>
    <cellStyle name="Обычный 7 2 4 5 3 2 3 4 3 4" xfId="1816"/>
    <cellStyle name="Обычный 7 2 4 5 3 2 3 4 3 5" xfId="1817"/>
    <cellStyle name="Обычный 7 2 4 5 3 2 3 4 3 6" xfId="1818"/>
    <cellStyle name="Обычный 7 2 4 5 3 2 3 4 3 7" xfId="1819"/>
    <cellStyle name="Обычный 7 2 4 5 3 2 3 4 3 8" xfId="1820"/>
    <cellStyle name="Обычный 7 2 4 5 3 2 3 4 3 9" xfId="1821"/>
    <cellStyle name="Обычный 7 2 4 5 3 2 3 4 4" xfId="1822"/>
    <cellStyle name="Обычный 7 2 4 5 3 2 3 4 5" xfId="1823"/>
    <cellStyle name="Обычный 7 2 4 5 3 2 3 4 6" xfId="1824"/>
    <cellStyle name="Обычный 7 2 4 5 3 2 3 4 7" xfId="1825"/>
    <cellStyle name="Обычный 7 2 4 5 3 2 3 4 8" xfId="1826"/>
    <cellStyle name="Обычный 7 2 4 5 3 2 3 4 9" xfId="1827"/>
    <cellStyle name="Обычный 7 2 4 5 3 2 3 5" xfId="1828"/>
    <cellStyle name="Обычный 7 2 4 5 3 2 3 5 2" xfId="1829"/>
    <cellStyle name="Обычный 7 2 4 5 3 2 3 5 3" xfId="1830"/>
    <cellStyle name="Обычный 7 2 4 5 3 2 3 5 4" xfId="1831"/>
    <cellStyle name="Обычный 7 2 4 5 3 2 3 5 5" xfId="1832"/>
    <cellStyle name="Обычный 7 2 4 5 3 2 3 5 6" xfId="1833"/>
    <cellStyle name="Обычный 7 2 4 5 3 2 3 5 7" xfId="1834"/>
    <cellStyle name="Обычный 7 2 4 5 3 2 3 5 8" xfId="1835"/>
    <cellStyle name="Обычный 7 2 4 5 3 2 3 5 9" xfId="1836"/>
    <cellStyle name="Обычный 7 2 4 5 3 2 3 6" xfId="1837"/>
    <cellStyle name="Обычный 7 2 4 5 3 2 3 7" xfId="1838"/>
    <cellStyle name="Обычный 7 2 4 5 3 2 3 8" xfId="1839"/>
    <cellStyle name="Обычный 7 2 4 5 3 2 3 9" xfId="1840"/>
    <cellStyle name="Обычный 7 2 4 5 3 2 4" xfId="1841"/>
    <cellStyle name="Обычный 7 2 4 5 3 2 4 2" xfId="1842"/>
    <cellStyle name="Обычный 7 2 4 5 3 2 4 3" xfId="1843"/>
    <cellStyle name="Обычный 7 2 4 5 3 2 4 4" xfId="1844"/>
    <cellStyle name="Обычный 7 2 4 5 3 2 4 5" xfId="1845"/>
    <cellStyle name="Обычный 7 2 4 5 3 2 4 6" xfId="1846"/>
    <cellStyle name="Обычный 7 2 4 5 3 2 4 7" xfId="1847"/>
    <cellStyle name="Обычный 7 2 4 5 3 2 4 8" xfId="1848"/>
    <cellStyle name="Обычный 7 2 4 5 3 2 4 9" xfId="1849"/>
    <cellStyle name="Обычный 7 2 4 5 3 2 5" xfId="1850"/>
    <cellStyle name="Обычный 7 2 4 5 3 2 6" xfId="1851"/>
    <cellStyle name="Обычный 7 2 4 5 3 2 7" xfId="1852"/>
    <cellStyle name="Обычный 7 2 4 5 3 2 8" xfId="1853"/>
    <cellStyle name="Обычный 7 2 4 5 3 2 9" xfId="1854"/>
    <cellStyle name="Обычный 7 2 4 5 3 3" xfId="1855"/>
    <cellStyle name="Обычный 7 2 4 5 3 3 2" xfId="1856"/>
    <cellStyle name="Обычный 7 2 4 5 3 3 3" xfId="1857"/>
    <cellStyle name="Обычный 7 2 4 5 3 3 4" xfId="1858"/>
    <cellStyle name="Обычный 7 2 4 5 3 3 5" xfId="1859"/>
    <cellStyle name="Обычный 7 2 4 5 3 3 6" xfId="1860"/>
    <cellStyle name="Обычный 7 2 4 5 3 3 7" xfId="1861"/>
    <cellStyle name="Обычный 7 2 4 5 3 3 8" xfId="1862"/>
    <cellStyle name="Обычный 7 2 4 5 3 3 9" xfId="1863"/>
    <cellStyle name="Обычный 7 2 4 5 3 4" xfId="1864"/>
    <cellStyle name="Обычный 7 2 4 5 3 5" xfId="1865"/>
    <cellStyle name="Обычный 7 2 4 5 3 6" xfId="1866"/>
    <cellStyle name="Обычный 7 2 4 5 3 7" xfId="1867"/>
    <cellStyle name="Обычный 7 2 4 5 3 8" xfId="1868"/>
    <cellStyle name="Обычный 7 2 4 5 3 9" xfId="1869"/>
    <cellStyle name="Обычный 7 2 4 5 4" xfId="1870"/>
    <cellStyle name="Обычный 7 2 4 5 4 2" xfId="1871"/>
    <cellStyle name="Обычный 7 2 4 5 4 3" xfId="1872"/>
    <cellStyle name="Обычный 7 2 4 5 4 4" xfId="1873"/>
    <cellStyle name="Обычный 7 2 4 5 4 5" xfId="1874"/>
    <cellStyle name="Обычный 7 2 4 5 4 6" xfId="1875"/>
    <cellStyle name="Обычный 7 2 4 5 4 7" xfId="1876"/>
    <cellStyle name="Обычный 7 2 4 5 4 8" xfId="1877"/>
    <cellStyle name="Обычный 7 2 4 5 4 9" xfId="1878"/>
    <cellStyle name="Обычный 7 2 4 5 5" xfId="1879"/>
    <cellStyle name="Обычный 7 2 4 5 6" xfId="1880"/>
    <cellStyle name="Обычный 7 2 4 5 7" xfId="1881"/>
    <cellStyle name="Обычный 7 2 4 5 8" xfId="1882"/>
    <cellStyle name="Обычный 7 2 4 5 9" xfId="1883"/>
    <cellStyle name="Обычный 7 2 4 6" xfId="1884"/>
    <cellStyle name="Обычный 7 2 4 6 2" xfId="1885"/>
    <cellStyle name="Обычный 7 2 4 6 3" xfId="1886"/>
    <cellStyle name="Обычный 7 2 4 6 4" xfId="1887"/>
    <cellStyle name="Обычный 7 2 4 6 5" xfId="1888"/>
    <cellStyle name="Обычный 7 2 4 6 6" xfId="1889"/>
    <cellStyle name="Обычный 7 2 4 6 7" xfId="1890"/>
    <cellStyle name="Обычный 7 2 4 6 8" xfId="1891"/>
    <cellStyle name="Обычный 7 2 4 6 9" xfId="1892"/>
    <cellStyle name="Обычный 7 2 4 7" xfId="1893"/>
    <cellStyle name="Обычный 7 2 4 8" xfId="1894"/>
    <cellStyle name="Обычный 7 2 4 9" xfId="1895"/>
    <cellStyle name="Обычный 7 2 5" xfId="1896"/>
    <cellStyle name="Обычный 7 2 5 10" xfId="1897"/>
    <cellStyle name="Обычный 7 2 5 2" xfId="1898"/>
    <cellStyle name="Обычный 7 2 5 2 2" xfId="1899"/>
    <cellStyle name="Обычный 7 2 5 2 3" xfId="1900"/>
    <cellStyle name="Обычный 7 2 5 2 4" xfId="1901"/>
    <cellStyle name="Обычный 7 2 5 2 5" xfId="1902"/>
    <cellStyle name="Обычный 7 2 5 2 6" xfId="1903"/>
    <cellStyle name="Обычный 7 2 5 2 7" xfId="1904"/>
    <cellStyle name="Обычный 7 2 5 2 8" xfId="1905"/>
    <cellStyle name="Обычный 7 2 5 2 9" xfId="1906"/>
    <cellStyle name="Обычный 7 2 5 3" xfId="1907"/>
    <cellStyle name="Обычный 7 2 5 4" xfId="1908"/>
    <cellStyle name="Обычный 7 2 5 5" xfId="1909"/>
    <cellStyle name="Обычный 7 2 5 6" xfId="1910"/>
    <cellStyle name="Обычный 7 2 5 7" xfId="1911"/>
    <cellStyle name="Обычный 7 2 5 8" xfId="1912"/>
    <cellStyle name="Обычный 7 2 5 9" xfId="1913"/>
    <cellStyle name="Обычный 7 2 6" xfId="1914"/>
    <cellStyle name="Обычный 7 2 6 10" xfId="1915"/>
    <cellStyle name="Обычный 7 2 6 2" xfId="1916"/>
    <cellStyle name="Обычный 7 2 6 2 2" xfId="1917"/>
    <cellStyle name="Обычный 7 2 6 2 3" xfId="1918"/>
    <cellStyle name="Обычный 7 2 6 2 4" xfId="1919"/>
    <cellStyle name="Обычный 7 2 6 2 5" xfId="1920"/>
    <cellStyle name="Обычный 7 2 6 2 6" xfId="1921"/>
    <cellStyle name="Обычный 7 2 6 2 7" xfId="1922"/>
    <cellStyle name="Обычный 7 2 6 2 8" xfId="1923"/>
    <cellStyle name="Обычный 7 2 6 2 9" xfId="1924"/>
    <cellStyle name="Обычный 7 2 6 3" xfId="1925"/>
    <cellStyle name="Обычный 7 2 6 4" xfId="1926"/>
    <cellStyle name="Обычный 7 2 6 5" xfId="1927"/>
    <cellStyle name="Обычный 7 2 6 6" xfId="1928"/>
    <cellStyle name="Обычный 7 2 6 7" xfId="1929"/>
    <cellStyle name="Обычный 7 2 6 8" xfId="1930"/>
    <cellStyle name="Обычный 7 2 6 9" xfId="1931"/>
    <cellStyle name="Обычный 7 2 7" xfId="1932"/>
    <cellStyle name="Обычный 7 2 7 10" xfId="1933"/>
    <cellStyle name="Обычный 7 2 7 2" xfId="1934"/>
    <cellStyle name="Обычный 7 2 7 2 2" xfId="1935"/>
    <cellStyle name="Обычный 7 2 7 2 3" xfId="1936"/>
    <cellStyle name="Обычный 7 2 7 2 4" xfId="1937"/>
    <cellStyle name="Обычный 7 2 7 2 5" xfId="1938"/>
    <cellStyle name="Обычный 7 2 7 2 6" xfId="1939"/>
    <cellStyle name="Обычный 7 2 7 2 7" xfId="1940"/>
    <cellStyle name="Обычный 7 2 7 2 8" xfId="1941"/>
    <cellStyle name="Обычный 7 2 7 2 9" xfId="1942"/>
    <cellStyle name="Обычный 7 2 7 3" xfId="1943"/>
    <cellStyle name="Обычный 7 2 7 4" xfId="1944"/>
    <cellStyle name="Обычный 7 2 7 5" xfId="1945"/>
    <cellStyle name="Обычный 7 2 7 6" xfId="1946"/>
    <cellStyle name="Обычный 7 2 7 7" xfId="1947"/>
    <cellStyle name="Обычный 7 2 7 8" xfId="1948"/>
    <cellStyle name="Обычный 7 2 7 9" xfId="1949"/>
    <cellStyle name="Обычный 7 2 8" xfId="1950"/>
    <cellStyle name="Обычный 7 2 8 10" xfId="1951"/>
    <cellStyle name="Обычный 7 2 8 11" xfId="1952"/>
    <cellStyle name="Обычный 7 2 8 12" xfId="1953"/>
    <cellStyle name="Обычный 7 2 8 2" xfId="1954"/>
    <cellStyle name="Обычный 7 2 8 2 10" xfId="1955"/>
    <cellStyle name="Обычный 7 2 8 2 2" xfId="1956"/>
    <cellStyle name="Обычный 7 2 8 2 2 2" xfId="1957"/>
    <cellStyle name="Обычный 7 2 8 2 2 3" xfId="1958"/>
    <cellStyle name="Обычный 7 2 8 2 2 4" xfId="1959"/>
    <cellStyle name="Обычный 7 2 8 2 2 5" xfId="1960"/>
    <cellStyle name="Обычный 7 2 8 2 2 6" xfId="1961"/>
    <cellStyle name="Обычный 7 2 8 2 2 7" xfId="1962"/>
    <cellStyle name="Обычный 7 2 8 2 2 8" xfId="1963"/>
    <cellStyle name="Обычный 7 2 8 2 2 9" xfId="1964"/>
    <cellStyle name="Обычный 7 2 8 2 3" xfId="1965"/>
    <cellStyle name="Обычный 7 2 8 2 4" xfId="1966"/>
    <cellStyle name="Обычный 7 2 8 2 5" xfId="1967"/>
    <cellStyle name="Обычный 7 2 8 2 6" xfId="1968"/>
    <cellStyle name="Обычный 7 2 8 2 7" xfId="1969"/>
    <cellStyle name="Обычный 7 2 8 2 8" xfId="1970"/>
    <cellStyle name="Обычный 7 2 8 2 9" xfId="1971"/>
    <cellStyle name="Обычный 7 2 8 3" xfId="1972"/>
    <cellStyle name="Обычный 7 2 8 3 10" xfId="1973"/>
    <cellStyle name="Обычный 7 2 8 3 11" xfId="1974"/>
    <cellStyle name="Обычный 7 2 8 3 2" xfId="1975"/>
    <cellStyle name="Обычный 7 2 8 3 2 10" xfId="1976"/>
    <cellStyle name="Обычный 7 2 8 3 2 11" xfId="1977"/>
    <cellStyle name="Обычный 7 2 8 3 2 12" xfId="1978"/>
    <cellStyle name="Обычный 7 2 8 3 2 2" xfId="1979"/>
    <cellStyle name="Обычный 7 2 8 3 2 2 10" xfId="1980"/>
    <cellStyle name="Обычный 7 2 8 3 2 2 2" xfId="1981"/>
    <cellStyle name="Обычный 7 2 8 3 2 2 2 2" xfId="1982"/>
    <cellStyle name="Обычный 7 2 8 3 2 2 2 3" xfId="1983"/>
    <cellStyle name="Обычный 7 2 8 3 2 2 2 4" xfId="1984"/>
    <cellStyle name="Обычный 7 2 8 3 2 2 2 5" xfId="1985"/>
    <cellStyle name="Обычный 7 2 8 3 2 2 2 6" xfId="1986"/>
    <cellStyle name="Обычный 7 2 8 3 2 2 2 7" xfId="1987"/>
    <cellStyle name="Обычный 7 2 8 3 2 2 2 8" xfId="1988"/>
    <cellStyle name="Обычный 7 2 8 3 2 2 2 9" xfId="1989"/>
    <cellStyle name="Обычный 7 2 8 3 2 2 3" xfId="1990"/>
    <cellStyle name="Обычный 7 2 8 3 2 2 4" xfId="1991"/>
    <cellStyle name="Обычный 7 2 8 3 2 2 5" xfId="1992"/>
    <cellStyle name="Обычный 7 2 8 3 2 2 6" xfId="1993"/>
    <cellStyle name="Обычный 7 2 8 3 2 2 7" xfId="1994"/>
    <cellStyle name="Обычный 7 2 8 3 2 2 8" xfId="1995"/>
    <cellStyle name="Обычный 7 2 8 3 2 2 9" xfId="1996"/>
    <cellStyle name="Обычный 7 2 8 3 2 3" xfId="1997"/>
    <cellStyle name="Обычный 7 2 8 3 2 3 10" xfId="1998"/>
    <cellStyle name="Обычный 7 2 8 3 2 3 11" xfId="1999"/>
    <cellStyle name="Обычный 7 2 8 3 2 3 12" xfId="2000"/>
    <cellStyle name="Обычный 7 2 8 3 2 3 13" xfId="2001"/>
    <cellStyle name="Обычный 7 2 8 3 2 3 2" xfId="2002"/>
    <cellStyle name="Обычный 7 2 8 3 2 3 2 10" xfId="2003"/>
    <cellStyle name="Обычный 7 2 8 3 2 3 2 2" xfId="2004"/>
    <cellStyle name="Обычный 7 2 8 3 2 3 2 2 2" xfId="2005"/>
    <cellStyle name="Обычный 7 2 8 3 2 3 2 2 3" xfId="2006"/>
    <cellStyle name="Обычный 7 2 8 3 2 3 2 2 4" xfId="2007"/>
    <cellStyle name="Обычный 7 2 8 3 2 3 2 2 5" xfId="2008"/>
    <cellStyle name="Обычный 7 2 8 3 2 3 2 2 6" xfId="2009"/>
    <cellStyle name="Обычный 7 2 8 3 2 3 2 2 7" xfId="2010"/>
    <cellStyle name="Обычный 7 2 8 3 2 3 2 2 8" xfId="2011"/>
    <cellStyle name="Обычный 7 2 8 3 2 3 2 2 9" xfId="2012"/>
    <cellStyle name="Обычный 7 2 8 3 2 3 2 3" xfId="2013"/>
    <cellStyle name="Обычный 7 2 8 3 2 3 2 4" xfId="2014"/>
    <cellStyle name="Обычный 7 2 8 3 2 3 2 5" xfId="2015"/>
    <cellStyle name="Обычный 7 2 8 3 2 3 2 6" xfId="2016"/>
    <cellStyle name="Обычный 7 2 8 3 2 3 2 7" xfId="2017"/>
    <cellStyle name="Обычный 7 2 8 3 2 3 2 8" xfId="2018"/>
    <cellStyle name="Обычный 7 2 8 3 2 3 2 9" xfId="2019"/>
    <cellStyle name="Обычный 7 2 8 3 2 3 3" xfId="2020"/>
    <cellStyle name="Обычный 7 2 8 3 2 3 3 10" xfId="2021"/>
    <cellStyle name="Обычный 7 2 8 3 2 3 3 2" xfId="2022"/>
    <cellStyle name="Обычный 7 2 8 3 2 3 3 2 2" xfId="2023"/>
    <cellStyle name="Обычный 7 2 8 3 2 3 3 2 3" xfId="2024"/>
    <cellStyle name="Обычный 7 2 8 3 2 3 3 2 4" xfId="2025"/>
    <cellStyle name="Обычный 7 2 8 3 2 3 3 2 5" xfId="2026"/>
    <cellStyle name="Обычный 7 2 8 3 2 3 3 2 6" xfId="2027"/>
    <cellStyle name="Обычный 7 2 8 3 2 3 3 2 7" xfId="2028"/>
    <cellStyle name="Обычный 7 2 8 3 2 3 3 2 8" xfId="2029"/>
    <cellStyle name="Обычный 7 2 8 3 2 3 3 2 9" xfId="2030"/>
    <cellStyle name="Обычный 7 2 8 3 2 3 3 3" xfId="2031"/>
    <cellStyle name="Обычный 7 2 8 3 2 3 3 4" xfId="2032"/>
    <cellStyle name="Обычный 7 2 8 3 2 3 3 5" xfId="2033"/>
    <cellStyle name="Обычный 7 2 8 3 2 3 3 6" xfId="2034"/>
    <cellStyle name="Обычный 7 2 8 3 2 3 3 7" xfId="2035"/>
    <cellStyle name="Обычный 7 2 8 3 2 3 3 8" xfId="2036"/>
    <cellStyle name="Обычный 7 2 8 3 2 3 3 9" xfId="2037"/>
    <cellStyle name="Обычный 7 2 8 3 2 3 4" xfId="2038"/>
    <cellStyle name="Обычный 7 2 8 3 2 3 4 10" xfId="2039"/>
    <cellStyle name="Обычный 7 2 8 3 2 3 4 11" xfId="2040"/>
    <cellStyle name="Обычный 7 2 8 3 2 3 4 2" xfId="2041"/>
    <cellStyle name="Обычный 7 2 8 3 2 3 4 2 10" xfId="2042"/>
    <cellStyle name="Обычный 7 2 8 3 2 3 4 2 2" xfId="2043"/>
    <cellStyle name="Обычный 7 2 8 3 2 3 4 2 2 2" xfId="2044"/>
    <cellStyle name="Обычный 7 2 8 3 2 3 4 2 2 3" xfId="2045"/>
    <cellStyle name="Обычный 7 2 8 3 2 3 4 2 2 4" xfId="2046"/>
    <cellStyle name="Обычный 7 2 8 3 2 3 4 2 2 5" xfId="2047"/>
    <cellStyle name="Обычный 7 2 8 3 2 3 4 2 2 6" xfId="2048"/>
    <cellStyle name="Обычный 7 2 8 3 2 3 4 2 2 7" xfId="2049"/>
    <cellStyle name="Обычный 7 2 8 3 2 3 4 2 2 8" xfId="2050"/>
    <cellStyle name="Обычный 7 2 8 3 2 3 4 2 2 9" xfId="2051"/>
    <cellStyle name="Обычный 7 2 8 3 2 3 4 2 3" xfId="2052"/>
    <cellStyle name="Обычный 7 2 8 3 2 3 4 2 4" xfId="2053"/>
    <cellStyle name="Обычный 7 2 8 3 2 3 4 2 5" xfId="2054"/>
    <cellStyle name="Обычный 7 2 8 3 2 3 4 2 6" xfId="2055"/>
    <cellStyle name="Обычный 7 2 8 3 2 3 4 2 7" xfId="2056"/>
    <cellStyle name="Обычный 7 2 8 3 2 3 4 2 8" xfId="2057"/>
    <cellStyle name="Обычный 7 2 8 3 2 3 4 2 9" xfId="2058"/>
    <cellStyle name="Обычный 7 2 8 3 2 3 4 3" xfId="2059"/>
    <cellStyle name="Обычный 7 2 8 3 2 3 4 3 2" xfId="2060"/>
    <cellStyle name="Обычный 7 2 8 3 2 3 4 3 3" xfId="2061"/>
    <cellStyle name="Обычный 7 2 8 3 2 3 4 3 4" xfId="2062"/>
    <cellStyle name="Обычный 7 2 8 3 2 3 4 3 5" xfId="2063"/>
    <cellStyle name="Обычный 7 2 8 3 2 3 4 3 6" xfId="2064"/>
    <cellStyle name="Обычный 7 2 8 3 2 3 4 3 7" xfId="2065"/>
    <cellStyle name="Обычный 7 2 8 3 2 3 4 3 8" xfId="2066"/>
    <cellStyle name="Обычный 7 2 8 3 2 3 4 3 9" xfId="2067"/>
    <cellStyle name="Обычный 7 2 8 3 2 3 4 4" xfId="2068"/>
    <cellStyle name="Обычный 7 2 8 3 2 3 4 5" xfId="2069"/>
    <cellStyle name="Обычный 7 2 8 3 2 3 4 6" xfId="2070"/>
    <cellStyle name="Обычный 7 2 8 3 2 3 4 7" xfId="2071"/>
    <cellStyle name="Обычный 7 2 8 3 2 3 4 8" xfId="2072"/>
    <cellStyle name="Обычный 7 2 8 3 2 3 4 9" xfId="2073"/>
    <cellStyle name="Обычный 7 2 8 3 2 3 5" xfId="2074"/>
    <cellStyle name="Обычный 7 2 8 3 2 3 5 2" xfId="2075"/>
    <cellStyle name="Обычный 7 2 8 3 2 3 5 3" xfId="2076"/>
    <cellStyle name="Обычный 7 2 8 3 2 3 5 4" xfId="2077"/>
    <cellStyle name="Обычный 7 2 8 3 2 3 5 5" xfId="2078"/>
    <cellStyle name="Обычный 7 2 8 3 2 3 5 6" xfId="2079"/>
    <cellStyle name="Обычный 7 2 8 3 2 3 5 7" xfId="2080"/>
    <cellStyle name="Обычный 7 2 8 3 2 3 5 8" xfId="2081"/>
    <cellStyle name="Обычный 7 2 8 3 2 3 5 9" xfId="2082"/>
    <cellStyle name="Обычный 7 2 8 3 2 3 6" xfId="2083"/>
    <cellStyle name="Обычный 7 2 8 3 2 3 7" xfId="2084"/>
    <cellStyle name="Обычный 7 2 8 3 2 3 8" xfId="2085"/>
    <cellStyle name="Обычный 7 2 8 3 2 3 9" xfId="2086"/>
    <cellStyle name="Обычный 7 2 8 3 2 4" xfId="2087"/>
    <cellStyle name="Обычный 7 2 8 3 2 4 2" xfId="2088"/>
    <cellStyle name="Обычный 7 2 8 3 2 4 3" xfId="2089"/>
    <cellStyle name="Обычный 7 2 8 3 2 4 4" xfId="2090"/>
    <cellStyle name="Обычный 7 2 8 3 2 4 5" xfId="2091"/>
    <cellStyle name="Обычный 7 2 8 3 2 4 6" xfId="2092"/>
    <cellStyle name="Обычный 7 2 8 3 2 4 7" xfId="2093"/>
    <cellStyle name="Обычный 7 2 8 3 2 4 8" xfId="2094"/>
    <cellStyle name="Обычный 7 2 8 3 2 4 9" xfId="2095"/>
    <cellStyle name="Обычный 7 2 8 3 2 5" xfId="2096"/>
    <cellStyle name="Обычный 7 2 8 3 2 6" xfId="2097"/>
    <cellStyle name="Обычный 7 2 8 3 2 7" xfId="2098"/>
    <cellStyle name="Обычный 7 2 8 3 2 8" xfId="2099"/>
    <cellStyle name="Обычный 7 2 8 3 2 9" xfId="2100"/>
    <cellStyle name="Обычный 7 2 8 3 3" xfId="2101"/>
    <cellStyle name="Обычный 7 2 8 3 3 2" xfId="2102"/>
    <cellStyle name="Обычный 7 2 8 3 3 3" xfId="2103"/>
    <cellStyle name="Обычный 7 2 8 3 3 4" xfId="2104"/>
    <cellStyle name="Обычный 7 2 8 3 3 5" xfId="2105"/>
    <cellStyle name="Обычный 7 2 8 3 3 6" xfId="2106"/>
    <cellStyle name="Обычный 7 2 8 3 3 7" xfId="2107"/>
    <cellStyle name="Обычный 7 2 8 3 3 8" xfId="2108"/>
    <cellStyle name="Обычный 7 2 8 3 3 9" xfId="2109"/>
    <cellStyle name="Обычный 7 2 8 3 4" xfId="2110"/>
    <cellStyle name="Обычный 7 2 8 3 5" xfId="2111"/>
    <cellStyle name="Обычный 7 2 8 3 6" xfId="2112"/>
    <cellStyle name="Обычный 7 2 8 3 7" xfId="2113"/>
    <cellStyle name="Обычный 7 2 8 3 8" xfId="2114"/>
    <cellStyle name="Обычный 7 2 8 3 9" xfId="2115"/>
    <cellStyle name="Обычный 7 2 8 4" xfId="2116"/>
    <cellStyle name="Обычный 7 2 8 4 2" xfId="2117"/>
    <cellStyle name="Обычный 7 2 8 4 3" xfId="2118"/>
    <cellStyle name="Обычный 7 2 8 4 4" xfId="2119"/>
    <cellStyle name="Обычный 7 2 8 4 5" xfId="2120"/>
    <cellStyle name="Обычный 7 2 8 4 6" xfId="2121"/>
    <cellStyle name="Обычный 7 2 8 4 7" xfId="2122"/>
    <cellStyle name="Обычный 7 2 8 4 8" xfId="2123"/>
    <cellStyle name="Обычный 7 2 8 4 9" xfId="2124"/>
    <cellStyle name="Обычный 7 2 8 5" xfId="2125"/>
    <cellStyle name="Обычный 7 2 8 6" xfId="2126"/>
    <cellStyle name="Обычный 7 2 8 7" xfId="2127"/>
    <cellStyle name="Обычный 7 2 8 8" xfId="2128"/>
    <cellStyle name="Обычный 7 2 8 9" xfId="2129"/>
    <cellStyle name="Обычный 7 2 9" xfId="2130"/>
    <cellStyle name="Обычный 7 2 9 2" xfId="2131"/>
    <cellStyle name="Обычный 7 2 9 3" xfId="2132"/>
    <cellStyle name="Обычный 7 2 9 4" xfId="2133"/>
    <cellStyle name="Обычный 7 2 9 5" xfId="2134"/>
    <cellStyle name="Обычный 7 2 9 6" xfId="2135"/>
    <cellStyle name="Обычный 7 2 9 7" xfId="2136"/>
    <cellStyle name="Обычный 7 2 9 8" xfId="2137"/>
    <cellStyle name="Обычный 7 2 9 9" xfId="2138"/>
    <cellStyle name="Обычный 7 20" xfId="2139"/>
    <cellStyle name="Обычный 7 20 2" xfId="2140"/>
    <cellStyle name="Обычный 7 200" xfId="2141"/>
    <cellStyle name="Обычный 7 201" xfId="2142"/>
    <cellStyle name="Обычный 7 202" xfId="2143"/>
    <cellStyle name="Обычный 7 203" xfId="2144"/>
    <cellStyle name="Обычный 7 204" xfId="2145"/>
    <cellStyle name="Обычный 7 21" xfId="2146"/>
    <cellStyle name="Обычный 7 22" xfId="2147"/>
    <cellStyle name="Обычный 7 23" xfId="2148"/>
    <cellStyle name="Обычный 7 24" xfId="2149"/>
    <cellStyle name="Обычный 7 25" xfId="2150"/>
    <cellStyle name="Обычный 7 26" xfId="2151"/>
    <cellStyle name="Обычный 7 27" xfId="2152"/>
    <cellStyle name="Обычный 7 28" xfId="2153"/>
    <cellStyle name="Обычный 7 29" xfId="2154"/>
    <cellStyle name="Обычный 7 3" xfId="2155"/>
    <cellStyle name="Обычный 7 3 2" xfId="2156"/>
    <cellStyle name="Обычный 7 30" xfId="2157"/>
    <cellStyle name="Обычный 7 31" xfId="2158"/>
    <cellStyle name="Обычный 7 32" xfId="2159"/>
    <cellStyle name="Обычный 7 33" xfId="2160"/>
    <cellStyle name="Обычный 7 34" xfId="2161"/>
    <cellStyle name="Обычный 7 35" xfId="2162"/>
    <cellStyle name="Обычный 7 36" xfId="2163"/>
    <cellStyle name="Обычный 7 37" xfId="2164"/>
    <cellStyle name="Обычный 7 38" xfId="2165"/>
    <cellStyle name="Обычный 7 39" xfId="2166"/>
    <cellStyle name="Обычный 7 4" xfId="2167"/>
    <cellStyle name="Обычный 7 4 10" xfId="2168"/>
    <cellStyle name="Обычный 7 4 11" xfId="2169"/>
    <cellStyle name="Обычный 7 4 12" xfId="2170"/>
    <cellStyle name="Обычный 7 4 13" xfId="2171"/>
    <cellStyle name="Обычный 7 4 14" xfId="2172"/>
    <cellStyle name="Обычный 7 4 15" xfId="2173"/>
    <cellStyle name="Обычный 7 4 2" xfId="2174"/>
    <cellStyle name="Обычный 7 4 2 10" xfId="2175"/>
    <cellStyle name="Обычный 7 4 2 2" xfId="2176"/>
    <cellStyle name="Обычный 7 4 2 2 2" xfId="2177"/>
    <cellStyle name="Обычный 7 4 2 2 3" xfId="2178"/>
    <cellStyle name="Обычный 7 4 2 2 4" xfId="2179"/>
    <cellStyle name="Обычный 7 4 2 2 5" xfId="2180"/>
    <cellStyle name="Обычный 7 4 2 2 6" xfId="2181"/>
    <cellStyle name="Обычный 7 4 2 2 7" xfId="2182"/>
    <cellStyle name="Обычный 7 4 2 2 8" xfId="2183"/>
    <cellStyle name="Обычный 7 4 2 2 9" xfId="2184"/>
    <cellStyle name="Обычный 7 4 2 3" xfId="2185"/>
    <cellStyle name="Обычный 7 4 2 4" xfId="2186"/>
    <cellStyle name="Обычный 7 4 2 5" xfId="2187"/>
    <cellStyle name="Обычный 7 4 2 6" xfId="2188"/>
    <cellStyle name="Обычный 7 4 2 7" xfId="2189"/>
    <cellStyle name="Обычный 7 4 2 8" xfId="2190"/>
    <cellStyle name="Обычный 7 4 2 9" xfId="2191"/>
    <cellStyle name="Обычный 7 4 3" xfId="2192"/>
    <cellStyle name="Обычный 7 4 3 10" xfId="2193"/>
    <cellStyle name="Обычный 7 4 3 2" xfId="2194"/>
    <cellStyle name="Обычный 7 4 3 2 2" xfId="2195"/>
    <cellStyle name="Обычный 7 4 3 2 3" xfId="2196"/>
    <cellStyle name="Обычный 7 4 3 2 4" xfId="2197"/>
    <cellStyle name="Обычный 7 4 3 2 5" xfId="2198"/>
    <cellStyle name="Обычный 7 4 3 2 6" xfId="2199"/>
    <cellStyle name="Обычный 7 4 3 2 7" xfId="2200"/>
    <cellStyle name="Обычный 7 4 3 2 8" xfId="2201"/>
    <cellStyle name="Обычный 7 4 3 2 9" xfId="2202"/>
    <cellStyle name="Обычный 7 4 3 3" xfId="2203"/>
    <cellStyle name="Обычный 7 4 3 4" xfId="2204"/>
    <cellStyle name="Обычный 7 4 3 5" xfId="2205"/>
    <cellStyle name="Обычный 7 4 3 6" xfId="2206"/>
    <cellStyle name="Обычный 7 4 3 7" xfId="2207"/>
    <cellStyle name="Обычный 7 4 3 8" xfId="2208"/>
    <cellStyle name="Обычный 7 4 3 9" xfId="2209"/>
    <cellStyle name="Обычный 7 4 4" xfId="2210"/>
    <cellStyle name="Обычный 7 4 4 10" xfId="2211"/>
    <cellStyle name="Обычный 7 4 4 2" xfId="2212"/>
    <cellStyle name="Обычный 7 4 4 2 2" xfId="2213"/>
    <cellStyle name="Обычный 7 4 4 2 3" xfId="2214"/>
    <cellStyle name="Обычный 7 4 4 2 4" xfId="2215"/>
    <cellStyle name="Обычный 7 4 4 2 5" xfId="2216"/>
    <cellStyle name="Обычный 7 4 4 2 6" xfId="2217"/>
    <cellStyle name="Обычный 7 4 4 2 7" xfId="2218"/>
    <cellStyle name="Обычный 7 4 4 2 8" xfId="2219"/>
    <cellStyle name="Обычный 7 4 4 2 9" xfId="2220"/>
    <cellStyle name="Обычный 7 4 4 3" xfId="2221"/>
    <cellStyle name="Обычный 7 4 4 4" xfId="2222"/>
    <cellStyle name="Обычный 7 4 4 5" xfId="2223"/>
    <cellStyle name="Обычный 7 4 4 6" xfId="2224"/>
    <cellStyle name="Обычный 7 4 4 7" xfId="2225"/>
    <cellStyle name="Обычный 7 4 4 8" xfId="2226"/>
    <cellStyle name="Обычный 7 4 4 9" xfId="2227"/>
    <cellStyle name="Обычный 7 4 5" xfId="2228"/>
    <cellStyle name="Обычный 7 4 5 10" xfId="2229"/>
    <cellStyle name="Обычный 7 4 5 11" xfId="2230"/>
    <cellStyle name="Обычный 7 4 5 12" xfId="2231"/>
    <cellStyle name="Обычный 7 4 5 2" xfId="2232"/>
    <cellStyle name="Обычный 7 4 5 2 10" xfId="2233"/>
    <cellStyle name="Обычный 7 4 5 2 2" xfId="2234"/>
    <cellStyle name="Обычный 7 4 5 2 2 2" xfId="2235"/>
    <cellStyle name="Обычный 7 4 5 2 2 3" xfId="2236"/>
    <cellStyle name="Обычный 7 4 5 2 2 4" xfId="2237"/>
    <cellStyle name="Обычный 7 4 5 2 2 5" xfId="2238"/>
    <cellStyle name="Обычный 7 4 5 2 2 6" xfId="2239"/>
    <cellStyle name="Обычный 7 4 5 2 2 7" xfId="2240"/>
    <cellStyle name="Обычный 7 4 5 2 2 8" xfId="2241"/>
    <cellStyle name="Обычный 7 4 5 2 2 9" xfId="2242"/>
    <cellStyle name="Обычный 7 4 5 2 3" xfId="2243"/>
    <cellStyle name="Обычный 7 4 5 2 4" xfId="2244"/>
    <cellStyle name="Обычный 7 4 5 2 5" xfId="2245"/>
    <cellStyle name="Обычный 7 4 5 2 6" xfId="2246"/>
    <cellStyle name="Обычный 7 4 5 2 7" xfId="2247"/>
    <cellStyle name="Обычный 7 4 5 2 8" xfId="2248"/>
    <cellStyle name="Обычный 7 4 5 2 9" xfId="2249"/>
    <cellStyle name="Обычный 7 4 5 3" xfId="2250"/>
    <cellStyle name="Обычный 7 4 5 3 10" xfId="2251"/>
    <cellStyle name="Обычный 7 4 5 3 11" xfId="2252"/>
    <cellStyle name="Обычный 7 4 5 3 2" xfId="2253"/>
    <cellStyle name="Обычный 7 4 5 3 2 10" xfId="2254"/>
    <cellStyle name="Обычный 7 4 5 3 2 11" xfId="2255"/>
    <cellStyle name="Обычный 7 4 5 3 2 12" xfId="2256"/>
    <cellStyle name="Обычный 7 4 5 3 2 2" xfId="2257"/>
    <cellStyle name="Обычный 7 4 5 3 2 2 10" xfId="2258"/>
    <cellStyle name="Обычный 7 4 5 3 2 2 2" xfId="2259"/>
    <cellStyle name="Обычный 7 4 5 3 2 2 2 2" xfId="2260"/>
    <cellStyle name="Обычный 7 4 5 3 2 2 2 3" xfId="2261"/>
    <cellStyle name="Обычный 7 4 5 3 2 2 2 4" xfId="2262"/>
    <cellStyle name="Обычный 7 4 5 3 2 2 2 5" xfId="2263"/>
    <cellStyle name="Обычный 7 4 5 3 2 2 2 6" xfId="2264"/>
    <cellStyle name="Обычный 7 4 5 3 2 2 2 7" xfId="2265"/>
    <cellStyle name="Обычный 7 4 5 3 2 2 2 8" xfId="2266"/>
    <cellStyle name="Обычный 7 4 5 3 2 2 2 9" xfId="2267"/>
    <cellStyle name="Обычный 7 4 5 3 2 2 3" xfId="2268"/>
    <cellStyle name="Обычный 7 4 5 3 2 2 4" xfId="2269"/>
    <cellStyle name="Обычный 7 4 5 3 2 2 5" xfId="2270"/>
    <cellStyle name="Обычный 7 4 5 3 2 2 6" xfId="2271"/>
    <cellStyle name="Обычный 7 4 5 3 2 2 7" xfId="2272"/>
    <cellStyle name="Обычный 7 4 5 3 2 2 8" xfId="2273"/>
    <cellStyle name="Обычный 7 4 5 3 2 2 9" xfId="2274"/>
    <cellStyle name="Обычный 7 4 5 3 2 3" xfId="2275"/>
    <cellStyle name="Обычный 7 4 5 3 2 3 10" xfId="2276"/>
    <cellStyle name="Обычный 7 4 5 3 2 3 11" xfId="2277"/>
    <cellStyle name="Обычный 7 4 5 3 2 3 12" xfId="2278"/>
    <cellStyle name="Обычный 7 4 5 3 2 3 13" xfId="2279"/>
    <cellStyle name="Обычный 7 4 5 3 2 3 2" xfId="2280"/>
    <cellStyle name="Обычный 7 4 5 3 2 3 2 10" xfId="2281"/>
    <cellStyle name="Обычный 7 4 5 3 2 3 2 2" xfId="2282"/>
    <cellStyle name="Обычный 7 4 5 3 2 3 2 2 2" xfId="2283"/>
    <cellStyle name="Обычный 7 4 5 3 2 3 2 2 3" xfId="2284"/>
    <cellStyle name="Обычный 7 4 5 3 2 3 2 2 4" xfId="2285"/>
    <cellStyle name="Обычный 7 4 5 3 2 3 2 2 5" xfId="2286"/>
    <cellStyle name="Обычный 7 4 5 3 2 3 2 2 6" xfId="2287"/>
    <cellStyle name="Обычный 7 4 5 3 2 3 2 2 7" xfId="2288"/>
    <cellStyle name="Обычный 7 4 5 3 2 3 2 2 8" xfId="2289"/>
    <cellStyle name="Обычный 7 4 5 3 2 3 2 2 9" xfId="2290"/>
    <cellStyle name="Обычный 7 4 5 3 2 3 2 3" xfId="2291"/>
    <cellStyle name="Обычный 7 4 5 3 2 3 2 4" xfId="2292"/>
    <cellStyle name="Обычный 7 4 5 3 2 3 2 5" xfId="2293"/>
    <cellStyle name="Обычный 7 4 5 3 2 3 2 6" xfId="2294"/>
    <cellStyle name="Обычный 7 4 5 3 2 3 2 7" xfId="2295"/>
    <cellStyle name="Обычный 7 4 5 3 2 3 2 8" xfId="2296"/>
    <cellStyle name="Обычный 7 4 5 3 2 3 2 9" xfId="2297"/>
    <cellStyle name="Обычный 7 4 5 3 2 3 3" xfId="2298"/>
    <cellStyle name="Обычный 7 4 5 3 2 3 3 10" xfId="2299"/>
    <cellStyle name="Обычный 7 4 5 3 2 3 3 2" xfId="2300"/>
    <cellStyle name="Обычный 7 4 5 3 2 3 3 2 2" xfId="2301"/>
    <cellStyle name="Обычный 7 4 5 3 2 3 3 2 3" xfId="2302"/>
    <cellStyle name="Обычный 7 4 5 3 2 3 3 2 4" xfId="2303"/>
    <cellStyle name="Обычный 7 4 5 3 2 3 3 2 5" xfId="2304"/>
    <cellStyle name="Обычный 7 4 5 3 2 3 3 2 6" xfId="2305"/>
    <cellStyle name="Обычный 7 4 5 3 2 3 3 2 7" xfId="2306"/>
    <cellStyle name="Обычный 7 4 5 3 2 3 3 2 8" xfId="2307"/>
    <cellStyle name="Обычный 7 4 5 3 2 3 3 2 9" xfId="2308"/>
    <cellStyle name="Обычный 7 4 5 3 2 3 3 3" xfId="2309"/>
    <cellStyle name="Обычный 7 4 5 3 2 3 3 4" xfId="2310"/>
    <cellStyle name="Обычный 7 4 5 3 2 3 3 5" xfId="2311"/>
    <cellStyle name="Обычный 7 4 5 3 2 3 3 6" xfId="2312"/>
    <cellStyle name="Обычный 7 4 5 3 2 3 3 7" xfId="2313"/>
    <cellStyle name="Обычный 7 4 5 3 2 3 3 8" xfId="2314"/>
    <cellStyle name="Обычный 7 4 5 3 2 3 3 9" xfId="2315"/>
    <cellStyle name="Обычный 7 4 5 3 2 3 4" xfId="2316"/>
    <cellStyle name="Обычный 7 4 5 3 2 3 4 10" xfId="2317"/>
    <cellStyle name="Обычный 7 4 5 3 2 3 4 11" xfId="2318"/>
    <cellStyle name="Обычный 7 4 5 3 2 3 4 2" xfId="2319"/>
    <cellStyle name="Обычный 7 4 5 3 2 3 4 2 10" xfId="2320"/>
    <cellStyle name="Обычный 7 4 5 3 2 3 4 2 2" xfId="2321"/>
    <cellStyle name="Обычный 7 4 5 3 2 3 4 2 2 2" xfId="2322"/>
    <cellStyle name="Обычный 7 4 5 3 2 3 4 2 2 3" xfId="2323"/>
    <cellStyle name="Обычный 7 4 5 3 2 3 4 2 2 4" xfId="2324"/>
    <cellStyle name="Обычный 7 4 5 3 2 3 4 2 2 5" xfId="2325"/>
    <cellStyle name="Обычный 7 4 5 3 2 3 4 2 2 6" xfId="2326"/>
    <cellStyle name="Обычный 7 4 5 3 2 3 4 2 2 7" xfId="2327"/>
    <cellStyle name="Обычный 7 4 5 3 2 3 4 2 2 8" xfId="2328"/>
    <cellStyle name="Обычный 7 4 5 3 2 3 4 2 2 9" xfId="2329"/>
    <cellStyle name="Обычный 7 4 5 3 2 3 4 2 3" xfId="2330"/>
    <cellStyle name="Обычный 7 4 5 3 2 3 4 2 4" xfId="2331"/>
    <cellStyle name="Обычный 7 4 5 3 2 3 4 2 5" xfId="2332"/>
    <cellStyle name="Обычный 7 4 5 3 2 3 4 2 6" xfId="2333"/>
    <cellStyle name="Обычный 7 4 5 3 2 3 4 2 7" xfId="2334"/>
    <cellStyle name="Обычный 7 4 5 3 2 3 4 2 8" xfId="2335"/>
    <cellStyle name="Обычный 7 4 5 3 2 3 4 2 9" xfId="2336"/>
    <cellStyle name="Обычный 7 4 5 3 2 3 4 3" xfId="2337"/>
    <cellStyle name="Обычный 7 4 5 3 2 3 4 3 2" xfId="2338"/>
    <cellStyle name="Обычный 7 4 5 3 2 3 4 3 3" xfId="2339"/>
    <cellStyle name="Обычный 7 4 5 3 2 3 4 3 4" xfId="2340"/>
    <cellStyle name="Обычный 7 4 5 3 2 3 4 3 5" xfId="2341"/>
    <cellStyle name="Обычный 7 4 5 3 2 3 4 3 6" xfId="2342"/>
    <cellStyle name="Обычный 7 4 5 3 2 3 4 3 7" xfId="2343"/>
    <cellStyle name="Обычный 7 4 5 3 2 3 4 3 8" xfId="2344"/>
    <cellStyle name="Обычный 7 4 5 3 2 3 4 3 9" xfId="2345"/>
    <cellStyle name="Обычный 7 4 5 3 2 3 4 4" xfId="2346"/>
    <cellStyle name="Обычный 7 4 5 3 2 3 4 5" xfId="2347"/>
    <cellStyle name="Обычный 7 4 5 3 2 3 4 6" xfId="2348"/>
    <cellStyle name="Обычный 7 4 5 3 2 3 4 7" xfId="2349"/>
    <cellStyle name="Обычный 7 4 5 3 2 3 4 8" xfId="2350"/>
    <cellStyle name="Обычный 7 4 5 3 2 3 4 9" xfId="2351"/>
    <cellStyle name="Обычный 7 4 5 3 2 3 5" xfId="2352"/>
    <cellStyle name="Обычный 7 4 5 3 2 3 5 2" xfId="2353"/>
    <cellStyle name="Обычный 7 4 5 3 2 3 5 3" xfId="2354"/>
    <cellStyle name="Обычный 7 4 5 3 2 3 5 4" xfId="2355"/>
    <cellStyle name="Обычный 7 4 5 3 2 3 5 5" xfId="2356"/>
    <cellStyle name="Обычный 7 4 5 3 2 3 5 6" xfId="2357"/>
    <cellStyle name="Обычный 7 4 5 3 2 3 5 7" xfId="2358"/>
    <cellStyle name="Обычный 7 4 5 3 2 3 5 8" xfId="2359"/>
    <cellStyle name="Обычный 7 4 5 3 2 3 5 9" xfId="2360"/>
    <cellStyle name="Обычный 7 4 5 3 2 3 6" xfId="2361"/>
    <cellStyle name="Обычный 7 4 5 3 2 3 7" xfId="2362"/>
    <cellStyle name="Обычный 7 4 5 3 2 3 8" xfId="2363"/>
    <cellStyle name="Обычный 7 4 5 3 2 3 9" xfId="2364"/>
    <cellStyle name="Обычный 7 4 5 3 2 4" xfId="2365"/>
    <cellStyle name="Обычный 7 4 5 3 2 4 2" xfId="2366"/>
    <cellStyle name="Обычный 7 4 5 3 2 4 3" xfId="2367"/>
    <cellStyle name="Обычный 7 4 5 3 2 4 4" xfId="2368"/>
    <cellStyle name="Обычный 7 4 5 3 2 4 5" xfId="2369"/>
    <cellStyle name="Обычный 7 4 5 3 2 4 6" xfId="2370"/>
    <cellStyle name="Обычный 7 4 5 3 2 4 7" xfId="2371"/>
    <cellStyle name="Обычный 7 4 5 3 2 4 8" xfId="2372"/>
    <cellStyle name="Обычный 7 4 5 3 2 4 9" xfId="2373"/>
    <cellStyle name="Обычный 7 4 5 3 2 5" xfId="2374"/>
    <cellStyle name="Обычный 7 4 5 3 2 6" xfId="2375"/>
    <cellStyle name="Обычный 7 4 5 3 2 7" xfId="2376"/>
    <cellStyle name="Обычный 7 4 5 3 2 8" xfId="2377"/>
    <cellStyle name="Обычный 7 4 5 3 2 9" xfId="2378"/>
    <cellStyle name="Обычный 7 4 5 3 3" xfId="2379"/>
    <cellStyle name="Обычный 7 4 5 3 3 2" xfId="2380"/>
    <cellStyle name="Обычный 7 4 5 3 3 3" xfId="2381"/>
    <cellStyle name="Обычный 7 4 5 3 3 4" xfId="2382"/>
    <cellStyle name="Обычный 7 4 5 3 3 5" xfId="2383"/>
    <cellStyle name="Обычный 7 4 5 3 3 6" xfId="2384"/>
    <cellStyle name="Обычный 7 4 5 3 3 7" xfId="2385"/>
    <cellStyle name="Обычный 7 4 5 3 3 8" xfId="2386"/>
    <cellStyle name="Обычный 7 4 5 3 3 9" xfId="2387"/>
    <cellStyle name="Обычный 7 4 5 3 4" xfId="2388"/>
    <cellStyle name="Обычный 7 4 5 3 5" xfId="2389"/>
    <cellStyle name="Обычный 7 4 5 3 6" xfId="2390"/>
    <cellStyle name="Обычный 7 4 5 3 7" xfId="2391"/>
    <cellStyle name="Обычный 7 4 5 3 8" xfId="2392"/>
    <cellStyle name="Обычный 7 4 5 3 9" xfId="2393"/>
    <cellStyle name="Обычный 7 4 5 4" xfId="2394"/>
    <cellStyle name="Обычный 7 4 5 4 2" xfId="2395"/>
    <cellStyle name="Обычный 7 4 5 4 3" xfId="2396"/>
    <cellStyle name="Обычный 7 4 5 4 4" xfId="2397"/>
    <cellStyle name="Обычный 7 4 5 4 5" xfId="2398"/>
    <cellStyle name="Обычный 7 4 5 4 6" xfId="2399"/>
    <cellStyle name="Обычный 7 4 5 4 7" xfId="2400"/>
    <cellStyle name="Обычный 7 4 5 4 8" xfId="2401"/>
    <cellStyle name="Обычный 7 4 5 4 9" xfId="2402"/>
    <cellStyle name="Обычный 7 4 5 5" xfId="2403"/>
    <cellStyle name="Обычный 7 4 5 6" xfId="2404"/>
    <cellStyle name="Обычный 7 4 5 7" xfId="2405"/>
    <cellStyle name="Обычный 7 4 5 8" xfId="2406"/>
    <cellStyle name="Обычный 7 4 5 9" xfId="2407"/>
    <cellStyle name="Обычный 7 4 6" xfId="2408"/>
    <cellStyle name="Обычный 7 4 6 10" xfId="2409"/>
    <cellStyle name="Обычный 7 4 6 2" xfId="2410"/>
    <cellStyle name="Обычный 7 4 6 2 2" xfId="2411"/>
    <cellStyle name="Обычный 7 4 6 2 3" xfId="2412"/>
    <cellStyle name="Обычный 7 4 6 2 4" xfId="2413"/>
    <cellStyle name="Обычный 7 4 6 2 5" xfId="2414"/>
    <cellStyle name="Обычный 7 4 6 2 6" xfId="2415"/>
    <cellStyle name="Обычный 7 4 6 2 7" xfId="2416"/>
    <cellStyle name="Обычный 7 4 6 2 8" xfId="2417"/>
    <cellStyle name="Обычный 7 4 6 2 9" xfId="2418"/>
    <cellStyle name="Обычный 7 4 6 3" xfId="2419"/>
    <cellStyle name="Обычный 7 4 6 4" xfId="2420"/>
    <cellStyle name="Обычный 7 4 6 5" xfId="2421"/>
    <cellStyle name="Обычный 7 4 6 6" xfId="2422"/>
    <cellStyle name="Обычный 7 4 6 7" xfId="2423"/>
    <cellStyle name="Обычный 7 4 6 8" xfId="2424"/>
    <cellStyle name="Обычный 7 4 6 9" xfId="2425"/>
    <cellStyle name="Обычный 7 4 7" xfId="2426"/>
    <cellStyle name="Обычный 7 4 7 2" xfId="2427"/>
    <cellStyle name="Обычный 7 4 7 3" xfId="2428"/>
    <cellStyle name="Обычный 7 4 7 4" xfId="2429"/>
    <cellStyle name="Обычный 7 4 7 5" xfId="2430"/>
    <cellStyle name="Обычный 7 4 7 6" xfId="2431"/>
    <cellStyle name="Обычный 7 4 7 7" xfId="2432"/>
    <cellStyle name="Обычный 7 4 7 8" xfId="2433"/>
    <cellStyle name="Обычный 7 4 7 9" xfId="2434"/>
    <cellStyle name="Обычный 7 4 8" xfId="2435"/>
    <cellStyle name="Обычный 7 4 9" xfId="2436"/>
    <cellStyle name="Обычный 7 40" xfId="2437"/>
    <cellStyle name="Обычный 7 41" xfId="2438"/>
    <cellStyle name="Обычный 7 42" xfId="2439"/>
    <cellStyle name="Обычный 7 43" xfId="2440"/>
    <cellStyle name="Обычный 7 44" xfId="2441"/>
    <cellStyle name="Обычный 7 45" xfId="2442"/>
    <cellStyle name="Обычный 7 46" xfId="2443"/>
    <cellStyle name="Обычный 7 47" xfId="2444"/>
    <cellStyle name="Обычный 7 48" xfId="2445"/>
    <cellStyle name="Обычный 7 49" xfId="2446"/>
    <cellStyle name="Обычный 7 5" xfId="2447"/>
    <cellStyle name="Обычный 7 5 10" xfId="2448"/>
    <cellStyle name="Обычный 7 5 11" xfId="2449"/>
    <cellStyle name="Обычный 7 5 12" xfId="2450"/>
    <cellStyle name="Обычный 7 5 13" xfId="2451"/>
    <cellStyle name="Обычный 7 5 14" xfId="2452"/>
    <cellStyle name="Обычный 7 5 2" xfId="2453"/>
    <cellStyle name="Обычный 7 5 2 10" xfId="2454"/>
    <cellStyle name="Обычный 7 5 2 2" xfId="2455"/>
    <cellStyle name="Обычный 7 5 2 2 2" xfId="2456"/>
    <cellStyle name="Обычный 7 5 2 2 3" xfId="2457"/>
    <cellStyle name="Обычный 7 5 2 2 4" xfId="2458"/>
    <cellStyle name="Обычный 7 5 2 2 5" xfId="2459"/>
    <cellStyle name="Обычный 7 5 2 2 6" xfId="2460"/>
    <cellStyle name="Обычный 7 5 2 2 7" xfId="2461"/>
    <cellStyle name="Обычный 7 5 2 2 8" xfId="2462"/>
    <cellStyle name="Обычный 7 5 2 2 9" xfId="2463"/>
    <cellStyle name="Обычный 7 5 2 3" xfId="2464"/>
    <cellStyle name="Обычный 7 5 2 4" xfId="2465"/>
    <cellStyle name="Обычный 7 5 2 5" xfId="2466"/>
    <cellStyle name="Обычный 7 5 2 6" xfId="2467"/>
    <cellStyle name="Обычный 7 5 2 7" xfId="2468"/>
    <cellStyle name="Обычный 7 5 2 8" xfId="2469"/>
    <cellStyle name="Обычный 7 5 2 9" xfId="2470"/>
    <cellStyle name="Обычный 7 5 3" xfId="2471"/>
    <cellStyle name="Обычный 7 5 3 10" xfId="2472"/>
    <cellStyle name="Обычный 7 5 3 2" xfId="2473"/>
    <cellStyle name="Обычный 7 5 3 2 2" xfId="2474"/>
    <cellStyle name="Обычный 7 5 3 2 3" xfId="2475"/>
    <cellStyle name="Обычный 7 5 3 2 4" xfId="2476"/>
    <cellStyle name="Обычный 7 5 3 2 5" xfId="2477"/>
    <cellStyle name="Обычный 7 5 3 2 6" xfId="2478"/>
    <cellStyle name="Обычный 7 5 3 2 7" xfId="2479"/>
    <cellStyle name="Обычный 7 5 3 2 8" xfId="2480"/>
    <cellStyle name="Обычный 7 5 3 2 9" xfId="2481"/>
    <cellStyle name="Обычный 7 5 3 3" xfId="2482"/>
    <cellStyle name="Обычный 7 5 3 4" xfId="2483"/>
    <cellStyle name="Обычный 7 5 3 5" xfId="2484"/>
    <cellStyle name="Обычный 7 5 3 6" xfId="2485"/>
    <cellStyle name="Обычный 7 5 3 7" xfId="2486"/>
    <cellStyle name="Обычный 7 5 3 8" xfId="2487"/>
    <cellStyle name="Обычный 7 5 3 9" xfId="2488"/>
    <cellStyle name="Обычный 7 5 4" xfId="2489"/>
    <cellStyle name="Обычный 7 5 4 10" xfId="2490"/>
    <cellStyle name="Обычный 7 5 4 2" xfId="2491"/>
    <cellStyle name="Обычный 7 5 4 2 2" xfId="2492"/>
    <cellStyle name="Обычный 7 5 4 2 3" xfId="2493"/>
    <cellStyle name="Обычный 7 5 4 2 4" xfId="2494"/>
    <cellStyle name="Обычный 7 5 4 2 5" xfId="2495"/>
    <cellStyle name="Обычный 7 5 4 2 6" xfId="2496"/>
    <cellStyle name="Обычный 7 5 4 2 7" xfId="2497"/>
    <cellStyle name="Обычный 7 5 4 2 8" xfId="2498"/>
    <cellStyle name="Обычный 7 5 4 2 9" xfId="2499"/>
    <cellStyle name="Обычный 7 5 4 3" xfId="2500"/>
    <cellStyle name="Обычный 7 5 4 4" xfId="2501"/>
    <cellStyle name="Обычный 7 5 4 5" xfId="2502"/>
    <cellStyle name="Обычный 7 5 4 6" xfId="2503"/>
    <cellStyle name="Обычный 7 5 4 7" xfId="2504"/>
    <cellStyle name="Обычный 7 5 4 8" xfId="2505"/>
    <cellStyle name="Обычный 7 5 4 9" xfId="2506"/>
    <cellStyle name="Обычный 7 5 5" xfId="2507"/>
    <cellStyle name="Обычный 7 5 5 10" xfId="2508"/>
    <cellStyle name="Обычный 7 5 5 11" xfId="2509"/>
    <cellStyle name="Обычный 7 5 5 12" xfId="2510"/>
    <cellStyle name="Обычный 7 5 5 2" xfId="2511"/>
    <cellStyle name="Обычный 7 5 5 2 10" xfId="2512"/>
    <cellStyle name="Обычный 7 5 5 2 2" xfId="2513"/>
    <cellStyle name="Обычный 7 5 5 2 2 2" xfId="2514"/>
    <cellStyle name="Обычный 7 5 5 2 2 3" xfId="2515"/>
    <cellStyle name="Обычный 7 5 5 2 2 4" xfId="2516"/>
    <cellStyle name="Обычный 7 5 5 2 2 5" xfId="2517"/>
    <cellStyle name="Обычный 7 5 5 2 2 6" xfId="2518"/>
    <cellStyle name="Обычный 7 5 5 2 2 7" xfId="2519"/>
    <cellStyle name="Обычный 7 5 5 2 2 8" xfId="2520"/>
    <cellStyle name="Обычный 7 5 5 2 2 9" xfId="2521"/>
    <cellStyle name="Обычный 7 5 5 2 3" xfId="2522"/>
    <cellStyle name="Обычный 7 5 5 2 4" xfId="2523"/>
    <cellStyle name="Обычный 7 5 5 2 5" xfId="2524"/>
    <cellStyle name="Обычный 7 5 5 2 6" xfId="2525"/>
    <cellStyle name="Обычный 7 5 5 2 7" xfId="2526"/>
    <cellStyle name="Обычный 7 5 5 2 8" xfId="2527"/>
    <cellStyle name="Обычный 7 5 5 2 9" xfId="2528"/>
    <cellStyle name="Обычный 7 5 5 3" xfId="2529"/>
    <cellStyle name="Обычный 7 5 5 3 10" xfId="2530"/>
    <cellStyle name="Обычный 7 5 5 3 11" xfId="2531"/>
    <cellStyle name="Обычный 7 5 5 3 2" xfId="2532"/>
    <cellStyle name="Обычный 7 5 5 3 2 10" xfId="2533"/>
    <cellStyle name="Обычный 7 5 5 3 2 11" xfId="2534"/>
    <cellStyle name="Обычный 7 5 5 3 2 12" xfId="2535"/>
    <cellStyle name="Обычный 7 5 5 3 2 2" xfId="2536"/>
    <cellStyle name="Обычный 7 5 5 3 2 2 10" xfId="2537"/>
    <cellStyle name="Обычный 7 5 5 3 2 2 2" xfId="2538"/>
    <cellStyle name="Обычный 7 5 5 3 2 2 2 2" xfId="2539"/>
    <cellStyle name="Обычный 7 5 5 3 2 2 2 3" xfId="2540"/>
    <cellStyle name="Обычный 7 5 5 3 2 2 2 4" xfId="2541"/>
    <cellStyle name="Обычный 7 5 5 3 2 2 2 5" xfId="2542"/>
    <cellStyle name="Обычный 7 5 5 3 2 2 2 6" xfId="2543"/>
    <cellStyle name="Обычный 7 5 5 3 2 2 2 7" xfId="2544"/>
    <cellStyle name="Обычный 7 5 5 3 2 2 2 8" xfId="2545"/>
    <cellStyle name="Обычный 7 5 5 3 2 2 2 9" xfId="2546"/>
    <cellStyle name="Обычный 7 5 5 3 2 2 3" xfId="2547"/>
    <cellStyle name="Обычный 7 5 5 3 2 2 4" xfId="2548"/>
    <cellStyle name="Обычный 7 5 5 3 2 2 5" xfId="2549"/>
    <cellStyle name="Обычный 7 5 5 3 2 2 6" xfId="2550"/>
    <cellStyle name="Обычный 7 5 5 3 2 2 7" xfId="2551"/>
    <cellStyle name="Обычный 7 5 5 3 2 2 8" xfId="2552"/>
    <cellStyle name="Обычный 7 5 5 3 2 2 9" xfId="2553"/>
    <cellStyle name="Обычный 7 5 5 3 2 3" xfId="2554"/>
    <cellStyle name="Обычный 7 5 5 3 2 3 10" xfId="2555"/>
    <cellStyle name="Обычный 7 5 5 3 2 3 11" xfId="2556"/>
    <cellStyle name="Обычный 7 5 5 3 2 3 12" xfId="2557"/>
    <cellStyle name="Обычный 7 5 5 3 2 3 13" xfId="2558"/>
    <cellStyle name="Обычный 7 5 5 3 2 3 14" xfId="2559"/>
    <cellStyle name="Обычный 7 5 5 3 2 3 2" xfId="2560"/>
    <cellStyle name="Обычный 7 5 5 3 2 3 2 10" xfId="2561"/>
    <cellStyle name="Обычный 7 5 5 3 2 3 2 2" xfId="2562"/>
    <cellStyle name="Обычный 7 5 5 3 2 3 2 2 2" xfId="2563"/>
    <cellStyle name="Обычный 7 5 5 3 2 3 2 2 3" xfId="2564"/>
    <cellStyle name="Обычный 7 5 5 3 2 3 2 2 4" xfId="2565"/>
    <cellStyle name="Обычный 7 5 5 3 2 3 2 2 5" xfId="2566"/>
    <cellStyle name="Обычный 7 5 5 3 2 3 2 2 6" xfId="2567"/>
    <cellStyle name="Обычный 7 5 5 3 2 3 2 2 7" xfId="2568"/>
    <cellStyle name="Обычный 7 5 5 3 2 3 2 2 8" xfId="2569"/>
    <cellStyle name="Обычный 7 5 5 3 2 3 2 2 9" xfId="2570"/>
    <cellStyle name="Обычный 7 5 5 3 2 3 2 3" xfId="2571"/>
    <cellStyle name="Обычный 7 5 5 3 2 3 2 4" xfId="2572"/>
    <cellStyle name="Обычный 7 5 5 3 2 3 2 5" xfId="2573"/>
    <cellStyle name="Обычный 7 5 5 3 2 3 2 6" xfId="2574"/>
    <cellStyle name="Обычный 7 5 5 3 2 3 2 7" xfId="2575"/>
    <cellStyle name="Обычный 7 5 5 3 2 3 2 8" xfId="2576"/>
    <cellStyle name="Обычный 7 5 5 3 2 3 2 9" xfId="2577"/>
    <cellStyle name="Обычный 7 5 5 3 2 3 3" xfId="2578"/>
    <cellStyle name="Обычный 7 5 5 3 2 3 3 10" xfId="2579"/>
    <cellStyle name="Обычный 7 5 5 3 2 3 3 2" xfId="2580"/>
    <cellStyle name="Обычный 7 5 5 3 2 3 3 2 2" xfId="2581"/>
    <cellStyle name="Обычный 7 5 5 3 2 3 3 2 3" xfId="2582"/>
    <cellStyle name="Обычный 7 5 5 3 2 3 3 2 4" xfId="2583"/>
    <cellStyle name="Обычный 7 5 5 3 2 3 3 2 5" xfId="2584"/>
    <cellStyle name="Обычный 7 5 5 3 2 3 3 2 6" xfId="2585"/>
    <cellStyle name="Обычный 7 5 5 3 2 3 3 2 7" xfId="2586"/>
    <cellStyle name="Обычный 7 5 5 3 2 3 3 2 8" xfId="2587"/>
    <cellStyle name="Обычный 7 5 5 3 2 3 3 2 9" xfId="2588"/>
    <cellStyle name="Обычный 7 5 5 3 2 3 3 3" xfId="2589"/>
    <cellStyle name="Обычный 7 5 5 3 2 3 3 4" xfId="2590"/>
    <cellStyle name="Обычный 7 5 5 3 2 3 3 5" xfId="2591"/>
    <cellStyle name="Обычный 7 5 5 3 2 3 3 6" xfId="2592"/>
    <cellStyle name="Обычный 7 5 5 3 2 3 3 7" xfId="2593"/>
    <cellStyle name="Обычный 7 5 5 3 2 3 3 8" xfId="2594"/>
    <cellStyle name="Обычный 7 5 5 3 2 3 3 9" xfId="2595"/>
    <cellStyle name="Обычный 7 5 5 3 2 3 4" xfId="2596"/>
    <cellStyle name="Обычный 7 5 5 3 2 3 4 10" xfId="2597"/>
    <cellStyle name="Обычный 7 5 5 3 2 3 4 2" xfId="2598"/>
    <cellStyle name="Обычный 7 5 5 3 2 3 4 2 2" xfId="2599"/>
    <cellStyle name="Обычный 7 5 5 3 2 3 4 2 3" xfId="2600"/>
    <cellStyle name="Обычный 7 5 5 3 2 3 4 2 4" xfId="2601"/>
    <cellStyle name="Обычный 7 5 5 3 2 3 4 2 5" xfId="2602"/>
    <cellStyle name="Обычный 7 5 5 3 2 3 4 2 6" xfId="2603"/>
    <cellStyle name="Обычный 7 5 5 3 2 3 4 2 7" xfId="2604"/>
    <cellStyle name="Обычный 7 5 5 3 2 3 4 2 8" xfId="2605"/>
    <cellStyle name="Обычный 7 5 5 3 2 3 4 2 9" xfId="2606"/>
    <cellStyle name="Обычный 7 5 5 3 2 3 4 3" xfId="2607"/>
    <cellStyle name="Обычный 7 5 5 3 2 3 4 4" xfId="2608"/>
    <cellStyle name="Обычный 7 5 5 3 2 3 4 5" xfId="2609"/>
    <cellStyle name="Обычный 7 5 5 3 2 3 4 6" xfId="2610"/>
    <cellStyle name="Обычный 7 5 5 3 2 3 4 7" xfId="2611"/>
    <cellStyle name="Обычный 7 5 5 3 2 3 4 8" xfId="2612"/>
    <cellStyle name="Обычный 7 5 5 3 2 3 4 9" xfId="2613"/>
    <cellStyle name="Обычный 7 5 5 3 2 3 5" xfId="2614"/>
    <cellStyle name="Обычный 7 5 5 3 2 3 5 10" xfId="2615"/>
    <cellStyle name="Обычный 7 5 5 3 2 3 5 2" xfId="2616"/>
    <cellStyle name="Обычный 7 5 5 3 2 3 5 2 2" xfId="2617"/>
    <cellStyle name="Обычный 7 5 5 3 2 3 5 2 3" xfId="2618"/>
    <cellStyle name="Обычный 7 5 5 3 2 3 5 2 4" xfId="2619"/>
    <cellStyle name="Обычный 7 5 5 3 2 3 5 2 5" xfId="2620"/>
    <cellStyle name="Обычный 7 5 5 3 2 3 5 2 6" xfId="2621"/>
    <cellStyle name="Обычный 7 5 5 3 2 3 5 2 7" xfId="2622"/>
    <cellStyle name="Обычный 7 5 5 3 2 3 5 2 8" xfId="2623"/>
    <cellStyle name="Обычный 7 5 5 3 2 3 5 2 9" xfId="2624"/>
    <cellStyle name="Обычный 7 5 5 3 2 3 5 3" xfId="2625"/>
    <cellStyle name="Обычный 7 5 5 3 2 3 5 4" xfId="2626"/>
    <cellStyle name="Обычный 7 5 5 3 2 3 5 5" xfId="2627"/>
    <cellStyle name="Обычный 7 5 5 3 2 3 5 6" xfId="2628"/>
    <cellStyle name="Обычный 7 5 5 3 2 3 5 7" xfId="2629"/>
    <cellStyle name="Обычный 7 5 5 3 2 3 5 8" xfId="2630"/>
    <cellStyle name="Обычный 7 5 5 3 2 3 5 9" xfId="2631"/>
    <cellStyle name="Обычный 7 5 5 3 2 3 6" xfId="2632"/>
    <cellStyle name="Обычный 7 5 5 3 2 3 6 2" xfId="2633"/>
    <cellStyle name="Обычный 7 5 5 3 2 3 6 3" xfId="2634"/>
    <cellStyle name="Обычный 7 5 5 3 2 3 6 4" xfId="2635"/>
    <cellStyle name="Обычный 7 5 5 3 2 3 6 5" xfId="2636"/>
    <cellStyle name="Обычный 7 5 5 3 2 3 6 6" xfId="2637"/>
    <cellStyle name="Обычный 7 5 5 3 2 3 6 7" xfId="2638"/>
    <cellStyle name="Обычный 7 5 5 3 2 3 6 8" xfId="2639"/>
    <cellStyle name="Обычный 7 5 5 3 2 3 6 9" xfId="2640"/>
    <cellStyle name="Обычный 7 5 5 3 2 3 7" xfId="2641"/>
    <cellStyle name="Обычный 7 5 5 3 2 3 8" xfId="2642"/>
    <cellStyle name="Обычный 7 5 5 3 2 3 9" xfId="2643"/>
    <cellStyle name="Обычный 7 5 5 3 2 4" xfId="2644"/>
    <cellStyle name="Обычный 7 5 5 3 2 4 2" xfId="2645"/>
    <cellStyle name="Обычный 7 5 5 3 2 4 3" xfId="2646"/>
    <cellStyle name="Обычный 7 5 5 3 2 4 4" xfId="2647"/>
    <cellStyle name="Обычный 7 5 5 3 2 4 5" xfId="2648"/>
    <cellStyle name="Обычный 7 5 5 3 2 4 6" xfId="2649"/>
    <cellStyle name="Обычный 7 5 5 3 2 4 7" xfId="2650"/>
    <cellStyle name="Обычный 7 5 5 3 2 4 8" xfId="2651"/>
    <cellStyle name="Обычный 7 5 5 3 2 4 9" xfId="2652"/>
    <cellStyle name="Обычный 7 5 5 3 2 5" xfId="2653"/>
    <cellStyle name="Обычный 7 5 5 3 2 6" xfId="2654"/>
    <cellStyle name="Обычный 7 5 5 3 2 7" xfId="2655"/>
    <cellStyle name="Обычный 7 5 5 3 2 8" xfId="2656"/>
    <cellStyle name="Обычный 7 5 5 3 2 9" xfId="2657"/>
    <cellStyle name="Обычный 7 5 5 3 3" xfId="2658"/>
    <cellStyle name="Обычный 7 5 5 3 3 2" xfId="2659"/>
    <cellStyle name="Обычный 7 5 5 3 3 3" xfId="2660"/>
    <cellStyle name="Обычный 7 5 5 3 3 4" xfId="2661"/>
    <cellStyle name="Обычный 7 5 5 3 3 5" xfId="2662"/>
    <cellStyle name="Обычный 7 5 5 3 3 6" xfId="2663"/>
    <cellStyle name="Обычный 7 5 5 3 3 7" xfId="2664"/>
    <cellStyle name="Обычный 7 5 5 3 3 8" xfId="2665"/>
    <cellStyle name="Обычный 7 5 5 3 3 9" xfId="2666"/>
    <cellStyle name="Обычный 7 5 5 3 4" xfId="2667"/>
    <cellStyle name="Обычный 7 5 5 3 5" xfId="2668"/>
    <cellStyle name="Обычный 7 5 5 3 6" xfId="2669"/>
    <cellStyle name="Обычный 7 5 5 3 7" xfId="2670"/>
    <cellStyle name="Обычный 7 5 5 3 8" xfId="2671"/>
    <cellStyle name="Обычный 7 5 5 3 9" xfId="2672"/>
    <cellStyle name="Обычный 7 5 5 4" xfId="2673"/>
    <cellStyle name="Обычный 7 5 5 4 2" xfId="2674"/>
    <cellStyle name="Обычный 7 5 5 4 3" xfId="2675"/>
    <cellStyle name="Обычный 7 5 5 4 4" xfId="2676"/>
    <cellStyle name="Обычный 7 5 5 4 5" xfId="2677"/>
    <cellStyle name="Обычный 7 5 5 4 6" xfId="2678"/>
    <cellStyle name="Обычный 7 5 5 4 7" xfId="2679"/>
    <cellStyle name="Обычный 7 5 5 4 8" xfId="2680"/>
    <cellStyle name="Обычный 7 5 5 4 9" xfId="2681"/>
    <cellStyle name="Обычный 7 5 5 5" xfId="2682"/>
    <cellStyle name="Обычный 7 5 5 6" xfId="2683"/>
    <cellStyle name="Обычный 7 5 5 7" xfId="2684"/>
    <cellStyle name="Обычный 7 5 5 8" xfId="2685"/>
    <cellStyle name="Обычный 7 5 5 9" xfId="2686"/>
    <cellStyle name="Обычный 7 5 6" xfId="2687"/>
    <cellStyle name="Обычный 7 5 6 2" xfId="2688"/>
    <cellStyle name="Обычный 7 5 6 3" xfId="2689"/>
    <cellStyle name="Обычный 7 5 6 4" xfId="2690"/>
    <cellStyle name="Обычный 7 5 6 5" xfId="2691"/>
    <cellStyle name="Обычный 7 5 6 6" xfId="2692"/>
    <cellStyle name="Обычный 7 5 6 7" xfId="2693"/>
    <cellStyle name="Обычный 7 5 6 8" xfId="2694"/>
    <cellStyle name="Обычный 7 5 6 9" xfId="2695"/>
    <cellStyle name="Обычный 7 5 7" xfId="2696"/>
    <cellStyle name="Обычный 7 5 8" xfId="2697"/>
    <cellStyle name="Обычный 7 5 9" xfId="2698"/>
    <cellStyle name="Обычный 7 50" xfId="2699"/>
    <cellStyle name="Обычный 7 51" xfId="2700"/>
    <cellStyle name="Обычный 7 52" xfId="2701"/>
    <cellStyle name="Обычный 7 53" xfId="2702"/>
    <cellStyle name="Обычный 7 54" xfId="2703"/>
    <cellStyle name="Обычный 7 55" xfId="2704"/>
    <cellStyle name="Обычный 7 56" xfId="2705"/>
    <cellStyle name="Обычный 7 57" xfId="2706"/>
    <cellStyle name="Обычный 7 58" xfId="2707"/>
    <cellStyle name="Обычный 7 59" xfId="2708"/>
    <cellStyle name="Обычный 7 6" xfId="2709"/>
    <cellStyle name="Обычный 7 6 10" xfId="2710"/>
    <cellStyle name="Обычный 7 6 2" xfId="2711"/>
    <cellStyle name="Обычный 7 6 2 2" xfId="2712"/>
    <cellStyle name="Обычный 7 6 2 3" xfId="2713"/>
    <cellStyle name="Обычный 7 6 2 4" xfId="2714"/>
    <cellStyle name="Обычный 7 6 2 5" xfId="2715"/>
    <cellStyle name="Обычный 7 6 2 6" xfId="2716"/>
    <cellStyle name="Обычный 7 6 2 7" xfId="2717"/>
    <cellStyle name="Обычный 7 6 2 8" xfId="2718"/>
    <cellStyle name="Обычный 7 6 2 9" xfId="2719"/>
    <cellStyle name="Обычный 7 6 3" xfId="2720"/>
    <cellStyle name="Обычный 7 6 4" xfId="2721"/>
    <cellStyle name="Обычный 7 6 5" xfId="2722"/>
    <cellStyle name="Обычный 7 6 6" xfId="2723"/>
    <cellStyle name="Обычный 7 6 7" xfId="2724"/>
    <cellStyle name="Обычный 7 6 8" xfId="2725"/>
    <cellStyle name="Обычный 7 6 9" xfId="2726"/>
    <cellStyle name="Обычный 7 60" xfId="2727"/>
    <cellStyle name="Обычный 7 61" xfId="2728"/>
    <cellStyle name="Обычный 7 62" xfId="2729"/>
    <cellStyle name="Обычный 7 63" xfId="2730"/>
    <cellStyle name="Обычный 7 64" xfId="2731"/>
    <cellStyle name="Обычный 7 65" xfId="2732"/>
    <cellStyle name="Обычный 7 66" xfId="2733"/>
    <cellStyle name="Обычный 7 67" xfId="2734"/>
    <cellStyle name="Обычный 7 68" xfId="2735"/>
    <cellStyle name="Обычный 7 69" xfId="2736"/>
    <cellStyle name="Обычный 7 7" xfId="2737"/>
    <cellStyle name="Обычный 7 7 10" xfId="2738"/>
    <cellStyle name="Обычный 7 7 2" xfId="2739"/>
    <cellStyle name="Обычный 7 7 2 2" xfId="2740"/>
    <cellStyle name="Обычный 7 7 2 3" xfId="2741"/>
    <cellStyle name="Обычный 7 7 2 4" xfId="2742"/>
    <cellStyle name="Обычный 7 7 2 5" xfId="2743"/>
    <cellStyle name="Обычный 7 7 2 6" xfId="2744"/>
    <cellStyle name="Обычный 7 7 2 7" xfId="2745"/>
    <cellStyle name="Обычный 7 7 2 8" xfId="2746"/>
    <cellStyle name="Обычный 7 7 2 9" xfId="2747"/>
    <cellStyle name="Обычный 7 7 3" xfId="2748"/>
    <cellStyle name="Обычный 7 7 4" xfId="2749"/>
    <cellStyle name="Обычный 7 7 5" xfId="2750"/>
    <cellStyle name="Обычный 7 7 6" xfId="2751"/>
    <cellStyle name="Обычный 7 7 7" xfId="2752"/>
    <cellStyle name="Обычный 7 7 8" xfId="2753"/>
    <cellStyle name="Обычный 7 7 9" xfId="2754"/>
    <cellStyle name="Обычный 7 70" xfId="2755"/>
    <cellStyle name="Обычный 7 71" xfId="2756"/>
    <cellStyle name="Обычный 7 72" xfId="2757"/>
    <cellStyle name="Обычный 7 73" xfId="2758"/>
    <cellStyle name="Обычный 7 74" xfId="2759"/>
    <cellStyle name="Обычный 7 75" xfId="2760"/>
    <cellStyle name="Обычный 7 76" xfId="2761"/>
    <cellStyle name="Обычный 7 77" xfId="2762"/>
    <cellStyle name="Обычный 7 78" xfId="2763"/>
    <cellStyle name="Обычный 7 79" xfId="2764"/>
    <cellStyle name="Обычный 7 8" xfId="2765"/>
    <cellStyle name="Обычный 7 8 10" xfId="2766"/>
    <cellStyle name="Обычный 7 8 2" xfId="2767"/>
    <cellStyle name="Обычный 7 8 2 2" xfId="2768"/>
    <cellStyle name="Обычный 7 8 2 3" xfId="2769"/>
    <cellStyle name="Обычный 7 8 2 4" xfId="2770"/>
    <cellStyle name="Обычный 7 8 2 5" xfId="2771"/>
    <cellStyle name="Обычный 7 8 2 6" xfId="2772"/>
    <cellStyle name="Обычный 7 8 2 7" xfId="2773"/>
    <cellStyle name="Обычный 7 8 2 8" xfId="2774"/>
    <cellStyle name="Обычный 7 8 2 9" xfId="2775"/>
    <cellStyle name="Обычный 7 8 3" xfId="2776"/>
    <cellStyle name="Обычный 7 8 4" xfId="2777"/>
    <cellStyle name="Обычный 7 8 5" xfId="2778"/>
    <cellStyle name="Обычный 7 8 6" xfId="2779"/>
    <cellStyle name="Обычный 7 8 7" xfId="2780"/>
    <cellStyle name="Обычный 7 8 8" xfId="2781"/>
    <cellStyle name="Обычный 7 8 9" xfId="2782"/>
    <cellStyle name="Обычный 7 80" xfId="2783"/>
    <cellStyle name="Обычный 7 81" xfId="2784"/>
    <cellStyle name="Обычный 7 82" xfId="2785"/>
    <cellStyle name="Обычный 7 83" xfId="2786"/>
    <cellStyle name="Обычный 7 84" xfId="2787"/>
    <cellStyle name="Обычный 7 85" xfId="2788"/>
    <cellStyle name="Обычный 7 86" xfId="2789"/>
    <cellStyle name="Обычный 7 87" xfId="2790"/>
    <cellStyle name="Обычный 7 88" xfId="2791"/>
    <cellStyle name="Обычный 7 89" xfId="2792"/>
    <cellStyle name="Обычный 7 9" xfId="2793"/>
    <cellStyle name="Обычный 7 9 10" xfId="2794"/>
    <cellStyle name="Обычный 7 9 11" xfId="2795"/>
    <cellStyle name="Обычный 7 9 12" xfId="2796"/>
    <cellStyle name="Обычный 7 9 2" xfId="2797"/>
    <cellStyle name="Обычный 7 9 2 10" xfId="2798"/>
    <cellStyle name="Обычный 7 9 2 2" xfId="2799"/>
    <cellStyle name="Обычный 7 9 2 2 2" xfId="2800"/>
    <cellStyle name="Обычный 7 9 2 2 3" xfId="2801"/>
    <cellStyle name="Обычный 7 9 2 2 4" xfId="2802"/>
    <cellStyle name="Обычный 7 9 2 2 5" xfId="2803"/>
    <cellStyle name="Обычный 7 9 2 2 6" xfId="2804"/>
    <cellStyle name="Обычный 7 9 2 2 7" xfId="2805"/>
    <cellStyle name="Обычный 7 9 2 2 8" xfId="2806"/>
    <cellStyle name="Обычный 7 9 2 2 9" xfId="2807"/>
    <cellStyle name="Обычный 7 9 2 3" xfId="2808"/>
    <cellStyle name="Обычный 7 9 2 4" xfId="2809"/>
    <cellStyle name="Обычный 7 9 2 5" xfId="2810"/>
    <cellStyle name="Обычный 7 9 2 6" xfId="2811"/>
    <cellStyle name="Обычный 7 9 2 7" xfId="2812"/>
    <cellStyle name="Обычный 7 9 2 8" xfId="2813"/>
    <cellStyle name="Обычный 7 9 2 9" xfId="2814"/>
    <cellStyle name="Обычный 7 9 3" xfId="2815"/>
    <cellStyle name="Обычный 7 9 3 10" xfId="2816"/>
    <cellStyle name="Обычный 7 9 3 11" xfId="2817"/>
    <cellStyle name="Обычный 7 9 3 2" xfId="2818"/>
    <cellStyle name="Обычный 7 9 3 2 10" xfId="2819"/>
    <cellStyle name="Обычный 7 9 3 2 11" xfId="2820"/>
    <cellStyle name="Обычный 7 9 3 2 12" xfId="2821"/>
    <cellStyle name="Обычный 7 9 3 2 2" xfId="2822"/>
    <cellStyle name="Обычный 7 9 3 2 2 10" xfId="2823"/>
    <cellStyle name="Обычный 7 9 3 2 2 2" xfId="2824"/>
    <cellStyle name="Обычный 7 9 3 2 2 2 2" xfId="2825"/>
    <cellStyle name="Обычный 7 9 3 2 2 2 3" xfId="2826"/>
    <cellStyle name="Обычный 7 9 3 2 2 2 4" xfId="2827"/>
    <cellStyle name="Обычный 7 9 3 2 2 2 5" xfId="2828"/>
    <cellStyle name="Обычный 7 9 3 2 2 2 6" xfId="2829"/>
    <cellStyle name="Обычный 7 9 3 2 2 2 7" xfId="2830"/>
    <cellStyle name="Обычный 7 9 3 2 2 2 8" xfId="2831"/>
    <cellStyle name="Обычный 7 9 3 2 2 2 9" xfId="2832"/>
    <cellStyle name="Обычный 7 9 3 2 2 3" xfId="2833"/>
    <cellStyle name="Обычный 7 9 3 2 2 4" xfId="2834"/>
    <cellStyle name="Обычный 7 9 3 2 2 5" xfId="2835"/>
    <cellStyle name="Обычный 7 9 3 2 2 6" xfId="2836"/>
    <cellStyle name="Обычный 7 9 3 2 2 7" xfId="2837"/>
    <cellStyle name="Обычный 7 9 3 2 2 8" xfId="2838"/>
    <cellStyle name="Обычный 7 9 3 2 2 9" xfId="2839"/>
    <cellStyle name="Обычный 7 9 3 2 3" xfId="2840"/>
    <cellStyle name="Обычный 7 9 3 2 3 10" xfId="2841"/>
    <cellStyle name="Обычный 7 9 3 2 3 11" xfId="2842"/>
    <cellStyle name="Обычный 7 9 3 2 3 12" xfId="2843"/>
    <cellStyle name="Обычный 7 9 3 2 3 13" xfId="2844"/>
    <cellStyle name="Обычный 7 9 3 2 3 14" xfId="2845"/>
    <cellStyle name="Обычный 7 9 3 2 3 15" xfId="2846"/>
    <cellStyle name="Обычный 7 9 3 2 3 16" xfId="2847"/>
    <cellStyle name="Обычный 7 9 3 2 3 2" xfId="2848"/>
    <cellStyle name="Обычный 7 9 3 2 3 2 10" xfId="2849"/>
    <cellStyle name="Обычный 7 9 3 2 3 2 2" xfId="2850"/>
    <cellStyle name="Обычный 7 9 3 2 3 2 2 2" xfId="2851"/>
    <cellStyle name="Обычный 7 9 3 2 3 2 2 3" xfId="2852"/>
    <cellStyle name="Обычный 7 9 3 2 3 2 2 4" xfId="2853"/>
    <cellStyle name="Обычный 7 9 3 2 3 2 2 5" xfId="2854"/>
    <cellStyle name="Обычный 7 9 3 2 3 2 2 6" xfId="2855"/>
    <cellStyle name="Обычный 7 9 3 2 3 2 2 7" xfId="2856"/>
    <cellStyle name="Обычный 7 9 3 2 3 2 2 8" xfId="2857"/>
    <cellStyle name="Обычный 7 9 3 2 3 2 2 9" xfId="2858"/>
    <cellStyle name="Обычный 7 9 3 2 3 2 3" xfId="2859"/>
    <cellStyle name="Обычный 7 9 3 2 3 2 4" xfId="2860"/>
    <cellStyle name="Обычный 7 9 3 2 3 2 5" xfId="2861"/>
    <cellStyle name="Обычный 7 9 3 2 3 2 6" xfId="2862"/>
    <cellStyle name="Обычный 7 9 3 2 3 2 7" xfId="2863"/>
    <cellStyle name="Обычный 7 9 3 2 3 2 8" xfId="2864"/>
    <cellStyle name="Обычный 7 9 3 2 3 2 9" xfId="2865"/>
    <cellStyle name="Обычный 7 9 3 2 3 3" xfId="2866"/>
    <cellStyle name="Обычный 7 9 3 2 3 3 10" xfId="2867"/>
    <cellStyle name="Обычный 7 9 3 2 3 3 2" xfId="2868"/>
    <cellStyle name="Обычный 7 9 3 2 3 3 2 2" xfId="2869"/>
    <cellStyle name="Обычный 7 9 3 2 3 3 2 3" xfId="2870"/>
    <cellStyle name="Обычный 7 9 3 2 3 3 2 4" xfId="2871"/>
    <cellStyle name="Обычный 7 9 3 2 3 3 2 5" xfId="2872"/>
    <cellStyle name="Обычный 7 9 3 2 3 3 2 6" xfId="2873"/>
    <cellStyle name="Обычный 7 9 3 2 3 3 2 7" xfId="2874"/>
    <cellStyle name="Обычный 7 9 3 2 3 3 2 8" xfId="2875"/>
    <cellStyle name="Обычный 7 9 3 2 3 3 2 9" xfId="2876"/>
    <cellStyle name="Обычный 7 9 3 2 3 3 3" xfId="2877"/>
    <cellStyle name="Обычный 7 9 3 2 3 3 4" xfId="2878"/>
    <cellStyle name="Обычный 7 9 3 2 3 3 5" xfId="2879"/>
    <cellStyle name="Обычный 7 9 3 2 3 3 6" xfId="2880"/>
    <cellStyle name="Обычный 7 9 3 2 3 3 7" xfId="2881"/>
    <cellStyle name="Обычный 7 9 3 2 3 3 8" xfId="2882"/>
    <cellStyle name="Обычный 7 9 3 2 3 3 9" xfId="2883"/>
    <cellStyle name="Обычный 7 9 3 2 3 4" xfId="2884"/>
    <cellStyle name="Обычный 7 9 3 2 3 4 10" xfId="2885"/>
    <cellStyle name="Обычный 7 9 3 2 3 4 11" xfId="2886"/>
    <cellStyle name="Обычный 7 9 3 2 3 4 2" xfId="2887"/>
    <cellStyle name="Обычный 7 9 3 2 3 4 2 10" xfId="2888"/>
    <cellStyle name="Обычный 7 9 3 2 3 4 2 2" xfId="2889"/>
    <cellStyle name="Обычный 7 9 3 2 3 4 2 2 2" xfId="2890"/>
    <cellStyle name="Обычный 7 9 3 2 3 4 2 2 3" xfId="2891"/>
    <cellStyle name="Обычный 7 9 3 2 3 4 2 2 4" xfId="2892"/>
    <cellStyle name="Обычный 7 9 3 2 3 4 2 2 5" xfId="2893"/>
    <cellStyle name="Обычный 7 9 3 2 3 4 2 2 6" xfId="2894"/>
    <cellStyle name="Обычный 7 9 3 2 3 4 2 2 7" xfId="2895"/>
    <cellStyle name="Обычный 7 9 3 2 3 4 2 2 8" xfId="2896"/>
    <cellStyle name="Обычный 7 9 3 2 3 4 2 2 9" xfId="2897"/>
    <cellStyle name="Обычный 7 9 3 2 3 4 2 3" xfId="2898"/>
    <cellStyle name="Обычный 7 9 3 2 3 4 2 4" xfId="2899"/>
    <cellStyle name="Обычный 7 9 3 2 3 4 2 5" xfId="2900"/>
    <cellStyle name="Обычный 7 9 3 2 3 4 2 6" xfId="2901"/>
    <cellStyle name="Обычный 7 9 3 2 3 4 2 7" xfId="2902"/>
    <cellStyle name="Обычный 7 9 3 2 3 4 2 8" xfId="2903"/>
    <cellStyle name="Обычный 7 9 3 2 3 4 2 9" xfId="2904"/>
    <cellStyle name="Обычный 7 9 3 2 3 4 3" xfId="2905"/>
    <cellStyle name="Обычный 7 9 3 2 3 4 3 2" xfId="2906"/>
    <cellStyle name="Обычный 7 9 3 2 3 4 3 3" xfId="2907"/>
    <cellStyle name="Обычный 7 9 3 2 3 4 3 4" xfId="2908"/>
    <cellStyle name="Обычный 7 9 3 2 3 4 3 5" xfId="2909"/>
    <cellStyle name="Обычный 7 9 3 2 3 4 3 6" xfId="2910"/>
    <cellStyle name="Обычный 7 9 3 2 3 4 3 7" xfId="2911"/>
    <cellStyle name="Обычный 7 9 3 2 3 4 3 8" xfId="2912"/>
    <cellStyle name="Обычный 7 9 3 2 3 4 3 9" xfId="2913"/>
    <cellStyle name="Обычный 7 9 3 2 3 4 4" xfId="2914"/>
    <cellStyle name="Обычный 7 9 3 2 3 4 5" xfId="2915"/>
    <cellStyle name="Обычный 7 9 3 2 3 4 6" xfId="2916"/>
    <cellStyle name="Обычный 7 9 3 2 3 4 7" xfId="2917"/>
    <cellStyle name="Обычный 7 9 3 2 3 4 8" xfId="2918"/>
    <cellStyle name="Обычный 7 9 3 2 3 4 9" xfId="2919"/>
    <cellStyle name="Обычный 7 9 3 2 3 5" xfId="2920"/>
    <cellStyle name="Обычный 7 9 3 2 3 5 10" xfId="2921"/>
    <cellStyle name="Обычный 7 9 3 2 3 5 2" xfId="2922"/>
    <cellStyle name="Обычный 7 9 3 2 3 5 2 2" xfId="2923"/>
    <cellStyle name="Обычный 7 9 3 2 3 5 2 3" xfId="2924"/>
    <cellStyle name="Обычный 7 9 3 2 3 5 2 4" xfId="2925"/>
    <cellStyle name="Обычный 7 9 3 2 3 5 2 5" xfId="2926"/>
    <cellStyle name="Обычный 7 9 3 2 3 5 2 6" xfId="2927"/>
    <cellStyle name="Обычный 7 9 3 2 3 5 2 7" xfId="2928"/>
    <cellStyle name="Обычный 7 9 3 2 3 5 2 8" xfId="2929"/>
    <cellStyle name="Обычный 7 9 3 2 3 5 2 9" xfId="2930"/>
    <cellStyle name="Обычный 7 9 3 2 3 5 3" xfId="2931"/>
    <cellStyle name="Обычный 7 9 3 2 3 5 4" xfId="2932"/>
    <cellStyle name="Обычный 7 9 3 2 3 5 5" xfId="2933"/>
    <cellStyle name="Обычный 7 9 3 2 3 5 6" xfId="2934"/>
    <cellStyle name="Обычный 7 9 3 2 3 5 7" xfId="2935"/>
    <cellStyle name="Обычный 7 9 3 2 3 5 8" xfId="2936"/>
    <cellStyle name="Обычный 7 9 3 2 3 5 9" xfId="2937"/>
    <cellStyle name="Обычный 7 9 3 2 3 6" xfId="2938"/>
    <cellStyle name="Обычный 7 9 3 2 3 6 10" xfId="2939"/>
    <cellStyle name="Обычный 7 9 3 2 3 6 2" xfId="2940"/>
    <cellStyle name="Обычный 7 9 3 2 3 6 2 2" xfId="2941"/>
    <cellStyle name="Обычный 7 9 3 2 3 6 2 3" xfId="2942"/>
    <cellStyle name="Обычный 7 9 3 2 3 6 2 4" xfId="2943"/>
    <cellStyle name="Обычный 7 9 3 2 3 6 2 5" xfId="2944"/>
    <cellStyle name="Обычный 7 9 3 2 3 6 2 6" xfId="2945"/>
    <cellStyle name="Обычный 7 9 3 2 3 6 2 7" xfId="2946"/>
    <cellStyle name="Обычный 7 9 3 2 3 6 2 8" xfId="2947"/>
    <cellStyle name="Обычный 7 9 3 2 3 6 2 9" xfId="2948"/>
    <cellStyle name="Обычный 7 9 3 2 3 6 3" xfId="2949"/>
    <cellStyle name="Обычный 7 9 3 2 3 6 4" xfId="2950"/>
    <cellStyle name="Обычный 7 9 3 2 3 6 5" xfId="2951"/>
    <cellStyle name="Обычный 7 9 3 2 3 6 6" xfId="2952"/>
    <cellStyle name="Обычный 7 9 3 2 3 6 7" xfId="2953"/>
    <cellStyle name="Обычный 7 9 3 2 3 6 8" xfId="2954"/>
    <cellStyle name="Обычный 7 9 3 2 3 6 9" xfId="2955"/>
    <cellStyle name="Обычный 7 9 3 2 3 7" xfId="2956"/>
    <cellStyle name="Обычный 7 9 3 2 3 7 10" xfId="2957"/>
    <cellStyle name="Обычный 7 9 3 2 3 7 2" xfId="2958"/>
    <cellStyle name="Обычный 7 9 3 2 3 7 2 2" xfId="2959"/>
    <cellStyle name="Обычный 7 9 3 2 3 7 2 3" xfId="2960"/>
    <cellStyle name="Обычный 7 9 3 2 3 7 2 4" xfId="2961"/>
    <cellStyle name="Обычный 7 9 3 2 3 7 2 5" xfId="2962"/>
    <cellStyle name="Обычный 7 9 3 2 3 7 2 6" xfId="2963"/>
    <cellStyle name="Обычный 7 9 3 2 3 7 2 7" xfId="2964"/>
    <cellStyle name="Обычный 7 9 3 2 3 7 2 8" xfId="2965"/>
    <cellStyle name="Обычный 7 9 3 2 3 7 2 9" xfId="2966"/>
    <cellStyle name="Обычный 7 9 3 2 3 7 3" xfId="2967"/>
    <cellStyle name="Обычный 7 9 3 2 3 7 4" xfId="2968"/>
    <cellStyle name="Обычный 7 9 3 2 3 7 5" xfId="2969"/>
    <cellStyle name="Обычный 7 9 3 2 3 7 6" xfId="2970"/>
    <cellStyle name="Обычный 7 9 3 2 3 7 7" xfId="2971"/>
    <cellStyle name="Обычный 7 9 3 2 3 7 8" xfId="2972"/>
    <cellStyle name="Обычный 7 9 3 2 3 7 9" xfId="2973"/>
    <cellStyle name="Обычный 7 9 3 2 3 8" xfId="2974"/>
    <cellStyle name="Обычный 7 9 3 2 3 8 2" xfId="2975"/>
    <cellStyle name="Обычный 7 9 3 2 3 8 3" xfId="2976"/>
    <cellStyle name="Обычный 7 9 3 2 3 8 4" xfId="2977"/>
    <cellStyle name="Обычный 7 9 3 2 3 8 5" xfId="2978"/>
    <cellStyle name="Обычный 7 9 3 2 3 8 6" xfId="2979"/>
    <cellStyle name="Обычный 7 9 3 2 3 8 7" xfId="2980"/>
    <cellStyle name="Обычный 7 9 3 2 3 8 8" xfId="2981"/>
    <cellStyle name="Обычный 7 9 3 2 3 8 9" xfId="2982"/>
    <cellStyle name="Обычный 7 9 3 2 3 9" xfId="2983"/>
    <cellStyle name="Обычный 7 9 3 2 4" xfId="2984"/>
    <cellStyle name="Обычный 7 9 3 2 4 2" xfId="2985"/>
    <cellStyle name="Обычный 7 9 3 2 4 3" xfId="2986"/>
    <cellStyle name="Обычный 7 9 3 2 4 4" xfId="2987"/>
    <cellStyle name="Обычный 7 9 3 2 4 5" xfId="2988"/>
    <cellStyle name="Обычный 7 9 3 2 4 6" xfId="2989"/>
    <cellStyle name="Обычный 7 9 3 2 4 7" xfId="2990"/>
    <cellStyle name="Обычный 7 9 3 2 4 8" xfId="2991"/>
    <cellStyle name="Обычный 7 9 3 2 4 9" xfId="2992"/>
    <cellStyle name="Обычный 7 9 3 2 5" xfId="2993"/>
    <cellStyle name="Обычный 7 9 3 2 6" xfId="2994"/>
    <cellStyle name="Обычный 7 9 3 2 7" xfId="2995"/>
    <cellStyle name="Обычный 7 9 3 2 8" xfId="2996"/>
    <cellStyle name="Обычный 7 9 3 2 9" xfId="2997"/>
    <cellStyle name="Обычный 7 9 3 3" xfId="2998"/>
    <cellStyle name="Обычный 7 9 3 3 2" xfId="2999"/>
    <cellStyle name="Обычный 7 9 3 3 3" xfId="3000"/>
    <cellStyle name="Обычный 7 9 3 3 4" xfId="3001"/>
    <cellStyle name="Обычный 7 9 3 3 5" xfId="3002"/>
    <cellStyle name="Обычный 7 9 3 3 6" xfId="3003"/>
    <cellStyle name="Обычный 7 9 3 3 7" xfId="3004"/>
    <cellStyle name="Обычный 7 9 3 3 8" xfId="3005"/>
    <cellStyle name="Обычный 7 9 3 3 9" xfId="3006"/>
    <cellStyle name="Обычный 7 9 3 4" xfId="3007"/>
    <cellStyle name="Обычный 7 9 3 5" xfId="3008"/>
    <cellStyle name="Обычный 7 9 3 6" xfId="3009"/>
    <cellStyle name="Обычный 7 9 3 7" xfId="3010"/>
    <cellStyle name="Обычный 7 9 3 8" xfId="3011"/>
    <cellStyle name="Обычный 7 9 3 9" xfId="3012"/>
    <cellStyle name="Обычный 7 9 4" xfId="3013"/>
    <cellStyle name="Обычный 7 9 4 2" xfId="3014"/>
    <cellStyle name="Обычный 7 9 4 3" xfId="3015"/>
    <cellStyle name="Обычный 7 9 4 4" xfId="3016"/>
    <cellStyle name="Обычный 7 9 4 5" xfId="3017"/>
    <cellStyle name="Обычный 7 9 4 6" xfId="3018"/>
    <cellStyle name="Обычный 7 9 4 7" xfId="3019"/>
    <cellStyle name="Обычный 7 9 4 8" xfId="3020"/>
    <cellStyle name="Обычный 7 9 4 9" xfId="3021"/>
    <cellStyle name="Обычный 7 9 5" xfId="3022"/>
    <cellStyle name="Обычный 7 9 6" xfId="3023"/>
    <cellStyle name="Обычный 7 9 7" xfId="3024"/>
    <cellStyle name="Обычный 7 9 8" xfId="3025"/>
    <cellStyle name="Обычный 7 9 9" xfId="3026"/>
    <cellStyle name="Обычный 7 90" xfId="3027"/>
    <cellStyle name="Обычный 7 91" xfId="3028"/>
    <cellStyle name="Обычный 7 92" xfId="3029"/>
    <cellStyle name="Обычный 7 93" xfId="3030"/>
    <cellStyle name="Обычный 7 94" xfId="3031"/>
    <cellStyle name="Обычный 7 95" xfId="3032"/>
    <cellStyle name="Обычный 7 96" xfId="3033"/>
    <cellStyle name="Обычный 7 97" xfId="3034"/>
    <cellStyle name="Обычный 7 98" xfId="3035"/>
    <cellStyle name="Обычный 7 99" xfId="3036"/>
    <cellStyle name="Обычный 70" xfId="3037"/>
    <cellStyle name="Обычный 71" xfId="3038"/>
    <cellStyle name="Обычный 74" xfId="3039"/>
    <cellStyle name="Обычный 75" xfId="3040"/>
    <cellStyle name="Обычный 76" xfId="3041"/>
    <cellStyle name="Обычный 77" xfId="3042"/>
    <cellStyle name="Обычный 78" xfId="3043"/>
    <cellStyle name="Обычный 79" xfId="3044"/>
    <cellStyle name="Обычный 8" xfId="3045"/>
    <cellStyle name="Обычный 8 10" xfId="3046"/>
    <cellStyle name="Обычный 8 10 2" xfId="3047"/>
    <cellStyle name="Обычный 8 100" xfId="3048"/>
    <cellStyle name="Обычный 8 101" xfId="3049"/>
    <cellStyle name="Обычный 8 102" xfId="3050"/>
    <cellStyle name="Обычный 8 103" xfId="3051"/>
    <cellStyle name="Обычный 8 104" xfId="3052"/>
    <cellStyle name="Обычный 8 105" xfId="3053"/>
    <cellStyle name="Обычный 8 106" xfId="3054"/>
    <cellStyle name="Обычный 8 107" xfId="3055"/>
    <cellStyle name="Обычный 8 108" xfId="3056"/>
    <cellStyle name="Обычный 8 109" xfId="3057"/>
    <cellStyle name="Обычный 8 11" xfId="3058"/>
    <cellStyle name="Обычный 8 11 2" xfId="3059"/>
    <cellStyle name="Обычный 8 110" xfId="3060"/>
    <cellStyle name="Обычный 8 111" xfId="3061"/>
    <cellStyle name="Обычный 8 112" xfId="3062"/>
    <cellStyle name="Обычный 8 113" xfId="3063"/>
    <cellStyle name="Обычный 8 114" xfId="3064"/>
    <cellStyle name="Обычный 8 115" xfId="3065"/>
    <cellStyle name="Обычный 8 116" xfId="3066"/>
    <cellStyle name="Обычный 8 117" xfId="3067"/>
    <cellStyle name="Обычный 8 118" xfId="3068"/>
    <cellStyle name="Обычный 8 119" xfId="3069"/>
    <cellStyle name="Обычный 8 12" xfId="3070"/>
    <cellStyle name="Обычный 8 12 2" xfId="3071"/>
    <cellStyle name="Обычный 8 120" xfId="3072"/>
    <cellStyle name="Обычный 8 121" xfId="3073"/>
    <cellStyle name="Обычный 8 122" xfId="3074"/>
    <cellStyle name="Обычный 8 123" xfId="3075"/>
    <cellStyle name="Обычный 8 124" xfId="3076"/>
    <cellStyle name="Обычный 8 125" xfId="3077"/>
    <cellStyle name="Обычный 8 126" xfId="3078"/>
    <cellStyle name="Обычный 8 127" xfId="3079"/>
    <cellStyle name="Обычный 8 128" xfId="3080"/>
    <cellStyle name="Обычный 8 129" xfId="3081"/>
    <cellStyle name="Обычный 8 13" xfId="3082"/>
    <cellStyle name="Обычный 8 130" xfId="3083"/>
    <cellStyle name="Обычный 8 131" xfId="3084"/>
    <cellStyle name="Обычный 8 132" xfId="3085"/>
    <cellStyle name="Обычный 8 133" xfId="3086"/>
    <cellStyle name="Обычный 8 134" xfId="3087"/>
    <cellStyle name="Обычный 8 135" xfId="3088"/>
    <cellStyle name="Обычный 8 136" xfId="3089"/>
    <cellStyle name="Обычный 8 137" xfId="3090"/>
    <cellStyle name="Обычный 8 138" xfId="3091"/>
    <cellStyle name="Обычный 8 139" xfId="3092"/>
    <cellStyle name="Обычный 8 14" xfId="3093"/>
    <cellStyle name="Обычный 8 140" xfId="3094"/>
    <cellStyle name="Обычный 8 141" xfId="3095"/>
    <cellStyle name="Обычный 8 142" xfId="3096"/>
    <cellStyle name="Обычный 8 143" xfId="3097"/>
    <cellStyle name="Обычный 8 144" xfId="3098"/>
    <cellStyle name="Обычный 8 145" xfId="3099"/>
    <cellStyle name="Обычный 8 146" xfId="3100"/>
    <cellStyle name="Обычный 8 147" xfId="3101"/>
    <cellStyle name="Обычный 8 148" xfId="3102"/>
    <cellStyle name="Обычный 8 149" xfId="3103"/>
    <cellStyle name="Обычный 8 15" xfId="3104"/>
    <cellStyle name="Обычный 8 150" xfId="3105"/>
    <cellStyle name="Обычный 8 151" xfId="3106"/>
    <cellStyle name="Обычный 8 152" xfId="3107"/>
    <cellStyle name="Обычный 8 153" xfId="3108"/>
    <cellStyle name="Обычный 8 154" xfId="3109"/>
    <cellStyle name="Обычный 8 155" xfId="3110"/>
    <cellStyle name="Обычный 8 156" xfId="3111"/>
    <cellStyle name="Обычный 8 157" xfId="3112"/>
    <cellStyle name="Обычный 8 158" xfId="3113"/>
    <cellStyle name="Обычный 8 159" xfId="3114"/>
    <cellStyle name="Обычный 8 16" xfId="3115"/>
    <cellStyle name="Обычный 8 160" xfId="3116"/>
    <cellStyle name="Обычный 8 161" xfId="3117"/>
    <cellStyle name="Обычный 8 162" xfId="3118"/>
    <cellStyle name="Обычный 8 163" xfId="3119"/>
    <cellStyle name="Обычный 8 164" xfId="3120"/>
    <cellStyle name="Обычный 8 165" xfId="3121"/>
    <cellStyle name="Обычный 8 166" xfId="3122"/>
    <cellStyle name="Обычный 8 167" xfId="3123"/>
    <cellStyle name="Обычный 8 168" xfId="3124"/>
    <cellStyle name="Обычный 8 169" xfId="3125"/>
    <cellStyle name="Обычный 8 17" xfId="3126"/>
    <cellStyle name="Обычный 8 170" xfId="3127"/>
    <cellStyle name="Обычный 8 171" xfId="3128"/>
    <cellStyle name="Обычный 8 172" xfId="3129"/>
    <cellStyle name="Обычный 8 173" xfId="3130"/>
    <cellStyle name="Обычный 8 174" xfId="3131"/>
    <cellStyle name="Обычный 8 175" xfId="3132"/>
    <cellStyle name="Обычный 8 176" xfId="3133"/>
    <cellStyle name="Обычный 8 177" xfId="3134"/>
    <cellStyle name="Обычный 8 178" xfId="3135"/>
    <cellStyle name="Обычный 8 179" xfId="3136"/>
    <cellStyle name="Обычный 8 18" xfId="3137"/>
    <cellStyle name="Обычный 8 180" xfId="3138"/>
    <cellStyle name="Обычный 8 181" xfId="3139"/>
    <cellStyle name="Обычный 8 182" xfId="3140"/>
    <cellStyle name="Обычный 8 183" xfId="3141"/>
    <cellStyle name="Обычный 8 184" xfId="3142"/>
    <cellStyle name="Обычный 8 185" xfId="3143"/>
    <cellStyle name="Обычный 8 186" xfId="3144"/>
    <cellStyle name="Обычный 8 187" xfId="3145"/>
    <cellStyle name="Обычный 8 188" xfId="3146"/>
    <cellStyle name="Обычный 8 189" xfId="3147"/>
    <cellStyle name="Обычный 8 19" xfId="3148"/>
    <cellStyle name="Обычный 8 190" xfId="3149"/>
    <cellStyle name="Обычный 8 191" xfId="3150"/>
    <cellStyle name="Обычный 8 192" xfId="3151"/>
    <cellStyle name="Обычный 8 193" xfId="3152"/>
    <cellStyle name="Обычный 8 194" xfId="3153"/>
    <cellStyle name="Обычный 8 195" xfId="3154"/>
    <cellStyle name="Обычный 8 196" xfId="3155"/>
    <cellStyle name="Обычный 8 197" xfId="3156"/>
    <cellStyle name="Обычный 8 198" xfId="3157"/>
    <cellStyle name="Обычный 8 199" xfId="3158"/>
    <cellStyle name="Обычный 8 2" xfId="3159"/>
    <cellStyle name="Обычный 8 2 2" xfId="3160"/>
    <cellStyle name="Обычный 8 20" xfId="3161"/>
    <cellStyle name="Обычный 8 200" xfId="3162"/>
    <cellStyle name="Обычный 8 201" xfId="3163"/>
    <cellStyle name="Обычный 8 21" xfId="3164"/>
    <cellStyle name="Обычный 8 22" xfId="3165"/>
    <cellStyle name="Обычный 8 23" xfId="3166"/>
    <cellStyle name="Обычный 8 24" xfId="3167"/>
    <cellStyle name="Обычный 8 25" xfId="3168"/>
    <cellStyle name="Обычный 8 26" xfId="3169"/>
    <cellStyle name="Обычный 8 27" xfId="3170"/>
    <cellStyle name="Обычный 8 28" xfId="3171"/>
    <cellStyle name="Обычный 8 29" xfId="3172"/>
    <cellStyle name="Обычный 8 3" xfId="3173"/>
    <cellStyle name="Обычный 8 3 10" xfId="3174"/>
    <cellStyle name="Обычный 8 3 2" xfId="3175"/>
    <cellStyle name="Обычный 8 3 2 2" xfId="3176"/>
    <cellStyle name="Обычный 8 3 2 3" xfId="3177"/>
    <cellStyle name="Обычный 8 3 2 4" xfId="3178"/>
    <cellStyle name="Обычный 8 3 2 5" xfId="3179"/>
    <cellStyle name="Обычный 8 3 2 6" xfId="3180"/>
    <cellStyle name="Обычный 8 3 2 7" xfId="3181"/>
    <cellStyle name="Обычный 8 3 2 8" xfId="3182"/>
    <cellStyle name="Обычный 8 3 2 9" xfId="3183"/>
    <cellStyle name="Обычный 8 3 3" xfId="3184"/>
    <cellStyle name="Обычный 8 3 4" xfId="3185"/>
    <cellStyle name="Обычный 8 3 5" xfId="3186"/>
    <cellStyle name="Обычный 8 3 6" xfId="3187"/>
    <cellStyle name="Обычный 8 3 7" xfId="3188"/>
    <cellStyle name="Обычный 8 3 8" xfId="3189"/>
    <cellStyle name="Обычный 8 3 9" xfId="3190"/>
    <cellStyle name="Обычный 8 30" xfId="3191"/>
    <cellStyle name="Обычный 8 31" xfId="3192"/>
    <cellStyle name="Обычный 8 32" xfId="3193"/>
    <cellStyle name="Обычный 8 33" xfId="3194"/>
    <cellStyle name="Обычный 8 34" xfId="3195"/>
    <cellStyle name="Обычный 8 35" xfId="3196"/>
    <cellStyle name="Обычный 8 36" xfId="3197"/>
    <cellStyle name="Обычный 8 37" xfId="3198"/>
    <cellStyle name="Обычный 8 38" xfId="3199"/>
    <cellStyle name="Обычный 8 39" xfId="3200"/>
    <cellStyle name="Обычный 8 4" xfId="3201"/>
    <cellStyle name="Обычный 8 4 2" xfId="3202"/>
    <cellStyle name="Обычный 8 4 3" xfId="3203"/>
    <cellStyle name="Обычный 8 4 4" xfId="3204"/>
    <cellStyle name="Обычный 8 4 5" xfId="3205"/>
    <cellStyle name="Обычный 8 4 6" xfId="3206"/>
    <cellStyle name="Обычный 8 4 7" xfId="3207"/>
    <cellStyle name="Обычный 8 4 8" xfId="3208"/>
    <cellStyle name="Обычный 8 4 9" xfId="3209"/>
    <cellStyle name="Обычный 8 40" xfId="3210"/>
    <cellStyle name="Обычный 8 41" xfId="3211"/>
    <cellStyle name="Обычный 8 42" xfId="3212"/>
    <cellStyle name="Обычный 8 43" xfId="3213"/>
    <cellStyle name="Обычный 8 44" xfId="3214"/>
    <cellStyle name="Обычный 8 45" xfId="3215"/>
    <cellStyle name="Обычный 8 46" xfId="3216"/>
    <cellStyle name="Обычный 8 47" xfId="3217"/>
    <cellStyle name="Обычный 8 48" xfId="3218"/>
    <cellStyle name="Обычный 8 49" xfId="3219"/>
    <cellStyle name="Обычный 8 5" xfId="3220"/>
    <cellStyle name="Обычный 8 5 2" xfId="3221"/>
    <cellStyle name="Обычный 8 50" xfId="3222"/>
    <cellStyle name="Обычный 8 51" xfId="3223"/>
    <cellStyle name="Обычный 8 52" xfId="3224"/>
    <cellStyle name="Обычный 8 53" xfId="3225"/>
    <cellStyle name="Обычный 8 54" xfId="3226"/>
    <cellStyle name="Обычный 8 55" xfId="3227"/>
    <cellStyle name="Обычный 8 56" xfId="3228"/>
    <cellStyle name="Обычный 8 57" xfId="3229"/>
    <cellStyle name="Обычный 8 58" xfId="3230"/>
    <cellStyle name="Обычный 8 59" xfId="3231"/>
    <cellStyle name="Обычный 8 6" xfId="3232"/>
    <cellStyle name="Обычный 8 6 2" xfId="3233"/>
    <cellStyle name="Обычный 8 60" xfId="3234"/>
    <cellStyle name="Обычный 8 61" xfId="3235"/>
    <cellStyle name="Обычный 8 62" xfId="3236"/>
    <cellStyle name="Обычный 8 63" xfId="3237"/>
    <cellStyle name="Обычный 8 64" xfId="3238"/>
    <cellStyle name="Обычный 8 65" xfId="3239"/>
    <cellStyle name="Обычный 8 66" xfId="3240"/>
    <cellStyle name="Обычный 8 67" xfId="3241"/>
    <cellStyle name="Обычный 8 68" xfId="3242"/>
    <cellStyle name="Обычный 8 69" xfId="3243"/>
    <cellStyle name="Обычный 8 7" xfId="3244"/>
    <cellStyle name="Обычный 8 7 2" xfId="3245"/>
    <cellStyle name="Обычный 8 70" xfId="3246"/>
    <cellStyle name="Обычный 8 71" xfId="3247"/>
    <cellStyle name="Обычный 8 72" xfId="3248"/>
    <cellStyle name="Обычный 8 73" xfId="3249"/>
    <cellStyle name="Обычный 8 74" xfId="3250"/>
    <cellStyle name="Обычный 8 75" xfId="3251"/>
    <cellStyle name="Обычный 8 76" xfId="3252"/>
    <cellStyle name="Обычный 8 77" xfId="3253"/>
    <cellStyle name="Обычный 8 78" xfId="3254"/>
    <cellStyle name="Обычный 8 79" xfId="3255"/>
    <cellStyle name="Обычный 8 8" xfId="3256"/>
    <cellStyle name="Обычный 8 8 2" xfId="3257"/>
    <cellStyle name="Обычный 8 80" xfId="3258"/>
    <cellStyle name="Обычный 8 81" xfId="3259"/>
    <cellStyle name="Обычный 8 82" xfId="3260"/>
    <cellStyle name="Обычный 8 83" xfId="3261"/>
    <cellStyle name="Обычный 8 84" xfId="3262"/>
    <cellStyle name="Обычный 8 85" xfId="3263"/>
    <cellStyle name="Обычный 8 86" xfId="3264"/>
    <cellStyle name="Обычный 8 87" xfId="3265"/>
    <cellStyle name="Обычный 8 88" xfId="3266"/>
    <cellStyle name="Обычный 8 89" xfId="3267"/>
    <cellStyle name="Обычный 8 9" xfId="3268"/>
    <cellStyle name="Обычный 8 9 2" xfId="3269"/>
    <cellStyle name="Обычный 8 90" xfId="3270"/>
    <cellStyle name="Обычный 8 91" xfId="3271"/>
    <cellStyle name="Обычный 8 92" xfId="3272"/>
    <cellStyle name="Обычный 8 93" xfId="3273"/>
    <cellStyle name="Обычный 8 94" xfId="3274"/>
    <cellStyle name="Обычный 8 95" xfId="3275"/>
    <cellStyle name="Обычный 8 96" xfId="3276"/>
    <cellStyle name="Обычный 8 97" xfId="3277"/>
    <cellStyle name="Обычный 8 98" xfId="3278"/>
    <cellStyle name="Обычный 8 99" xfId="3279"/>
    <cellStyle name="Обычный 80" xfId="3280"/>
    <cellStyle name="Обычный 81" xfId="3281"/>
    <cellStyle name="Обычный 82" xfId="3282"/>
    <cellStyle name="Обычный 83" xfId="3283"/>
    <cellStyle name="Обычный 84" xfId="3284"/>
    <cellStyle name="Обычный 85" xfId="3285"/>
    <cellStyle name="Обычный 86" xfId="3286"/>
    <cellStyle name="Обычный 87" xfId="3287"/>
    <cellStyle name="Обычный 88" xfId="3288"/>
    <cellStyle name="Обычный 89" xfId="3289"/>
    <cellStyle name="Обычный 9" xfId="3290"/>
    <cellStyle name="Обычный 9 10" xfId="3291"/>
    <cellStyle name="Обычный 9 100" xfId="3292"/>
    <cellStyle name="Обычный 9 101" xfId="3293"/>
    <cellStyle name="Обычный 9 102" xfId="3294"/>
    <cellStyle name="Обычный 9 103" xfId="3295"/>
    <cellStyle name="Обычный 9 104" xfId="3296"/>
    <cellStyle name="Обычный 9 105" xfId="3297"/>
    <cellStyle name="Обычный 9 106" xfId="3298"/>
    <cellStyle name="Обычный 9 107" xfId="3299"/>
    <cellStyle name="Обычный 9 108" xfId="3300"/>
    <cellStyle name="Обычный 9 109" xfId="3301"/>
    <cellStyle name="Обычный 9 11" xfId="3302"/>
    <cellStyle name="Обычный 9 110" xfId="3303"/>
    <cellStyle name="Обычный 9 111" xfId="3304"/>
    <cellStyle name="Обычный 9 112" xfId="3305"/>
    <cellStyle name="Обычный 9 113" xfId="3306"/>
    <cellStyle name="Обычный 9 114" xfId="3307"/>
    <cellStyle name="Обычный 9 115" xfId="3308"/>
    <cellStyle name="Обычный 9 116" xfId="3309"/>
    <cellStyle name="Обычный 9 117" xfId="3310"/>
    <cellStyle name="Обычный 9 118" xfId="3311"/>
    <cellStyle name="Обычный 9 119" xfId="3312"/>
    <cellStyle name="Обычный 9 12" xfId="3313"/>
    <cellStyle name="Обычный 9 120" xfId="3314"/>
    <cellStyle name="Обычный 9 121" xfId="3315"/>
    <cellStyle name="Обычный 9 122" xfId="3316"/>
    <cellStyle name="Обычный 9 123" xfId="3317"/>
    <cellStyle name="Обычный 9 124" xfId="3318"/>
    <cellStyle name="Обычный 9 125" xfId="3319"/>
    <cellStyle name="Обычный 9 126" xfId="3320"/>
    <cellStyle name="Обычный 9 127" xfId="3321"/>
    <cellStyle name="Обычный 9 128" xfId="3322"/>
    <cellStyle name="Обычный 9 129" xfId="3323"/>
    <cellStyle name="Обычный 9 13" xfId="3324"/>
    <cellStyle name="Обычный 9 130" xfId="3325"/>
    <cellStyle name="Обычный 9 131" xfId="3326"/>
    <cellStyle name="Обычный 9 132" xfId="3327"/>
    <cellStyle name="Обычный 9 133" xfId="3328"/>
    <cellStyle name="Обычный 9 134" xfId="3329"/>
    <cellStyle name="Обычный 9 135" xfId="3330"/>
    <cellStyle name="Обычный 9 136" xfId="3331"/>
    <cellStyle name="Обычный 9 137" xfId="3332"/>
    <cellStyle name="Обычный 9 138" xfId="3333"/>
    <cellStyle name="Обычный 9 139" xfId="3334"/>
    <cellStyle name="Обычный 9 14" xfId="3335"/>
    <cellStyle name="Обычный 9 140" xfId="3336"/>
    <cellStyle name="Обычный 9 141" xfId="3337"/>
    <cellStyle name="Обычный 9 142" xfId="3338"/>
    <cellStyle name="Обычный 9 143" xfId="3339"/>
    <cellStyle name="Обычный 9 144" xfId="3340"/>
    <cellStyle name="Обычный 9 145" xfId="3341"/>
    <cellStyle name="Обычный 9 146" xfId="3342"/>
    <cellStyle name="Обычный 9 147" xfId="3343"/>
    <cellStyle name="Обычный 9 148" xfId="3344"/>
    <cellStyle name="Обычный 9 149" xfId="3345"/>
    <cellStyle name="Обычный 9 15" xfId="3346"/>
    <cellStyle name="Обычный 9 150" xfId="3347"/>
    <cellStyle name="Обычный 9 151" xfId="3348"/>
    <cellStyle name="Обычный 9 152" xfId="3349"/>
    <cellStyle name="Обычный 9 153" xfId="3350"/>
    <cellStyle name="Обычный 9 154" xfId="3351"/>
    <cellStyle name="Обычный 9 155" xfId="3352"/>
    <cellStyle name="Обычный 9 156" xfId="3353"/>
    <cellStyle name="Обычный 9 157" xfId="3354"/>
    <cellStyle name="Обычный 9 158" xfId="3355"/>
    <cellStyle name="Обычный 9 159" xfId="3356"/>
    <cellStyle name="Обычный 9 16" xfId="3357"/>
    <cellStyle name="Обычный 9 160" xfId="3358"/>
    <cellStyle name="Обычный 9 161" xfId="3359"/>
    <cellStyle name="Обычный 9 162" xfId="3360"/>
    <cellStyle name="Обычный 9 163" xfId="3361"/>
    <cellStyle name="Обычный 9 164" xfId="3362"/>
    <cellStyle name="Обычный 9 165" xfId="3363"/>
    <cellStyle name="Обычный 9 166" xfId="3364"/>
    <cellStyle name="Обычный 9 167" xfId="3365"/>
    <cellStyle name="Обычный 9 168" xfId="3366"/>
    <cellStyle name="Обычный 9 169" xfId="3367"/>
    <cellStyle name="Обычный 9 17" xfId="3368"/>
    <cellStyle name="Обычный 9 170" xfId="3369"/>
    <cellStyle name="Обычный 9 171" xfId="3370"/>
    <cellStyle name="Обычный 9 172" xfId="3371"/>
    <cellStyle name="Обычный 9 173" xfId="3372"/>
    <cellStyle name="Обычный 9 174" xfId="3373"/>
    <cellStyle name="Обычный 9 175" xfId="3374"/>
    <cellStyle name="Обычный 9 176" xfId="3375"/>
    <cellStyle name="Обычный 9 177" xfId="3376"/>
    <cellStyle name="Обычный 9 178" xfId="3377"/>
    <cellStyle name="Обычный 9 179" xfId="3378"/>
    <cellStyle name="Обычный 9 18" xfId="3379"/>
    <cellStyle name="Обычный 9 180" xfId="3380"/>
    <cellStyle name="Обычный 9 181" xfId="3381"/>
    <cellStyle name="Обычный 9 182" xfId="3382"/>
    <cellStyle name="Обычный 9 183" xfId="3383"/>
    <cellStyle name="Обычный 9 184" xfId="3384"/>
    <cellStyle name="Обычный 9 185" xfId="3385"/>
    <cellStyle name="Обычный 9 186" xfId="3386"/>
    <cellStyle name="Обычный 9 187" xfId="3387"/>
    <cellStyle name="Обычный 9 188" xfId="3388"/>
    <cellStyle name="Обычный 9 189" xfId="3389"/>
    <cellStyle name="Обычный 9 19" xfId="3390"/>
    <cellStyle name="Обычный 9 190" xfId="3391"/>
    <cellStyle name="Обычный 9 191" xfId="3392"/>
    <cellStyle name="Обычный 9 192" xfId="3393"/>
    <cellStyle name="Обычный 9 193" xfId="3394"/>
    <cellStyle name="Обычный 9 194" xfId="3395"/>
    <cellStyle name="Обычный 9 195" xfId="3396"/>
    <cellStyle name="Обычный 9 196" xfId="3397"/>
    <cellStyle name="Обычный 9 197" xfId="3398"/>
    <cellStyle name="Обычный 9 198" xfId="3399"/>
    <cellStyle name="Обычный 9 199" xfId="3400"/>
    <cellStyle name="Обычный 9 2" xfId="3401"/>
    <cellStyle name="Обычный 9 2 2" xfId="3402"/>
    <cellStyle name="Обычный 9 20" xfId="3403"/>
    <cellStyle name="Обычный 9 200" xfId="3404"/>
    <cellStyle name="Обычный 9 201" xfId="3405"/>
    <cellStyle name="Обычный 9 21" xfId="3406"/>
    <cellStyle name="Обычный 9 22" xfId="3407"/>
    <cellStyle name="Обычный 9 23" xfId="3408"/>
    <cellStyle name="Обычный 9 24" xfId="3409"/>
    <cellStyle name="Обычный 9 25" xfId="3410"/>
    <cellStyle name="Обычный 9 26" xfId="3411"/>
    <cellStyle name="Обычный 9 27" xfId="3412"/>
    <cellStyle name="Обычный 9 28" xfId="3413"/>
    <cellStyle name="Обычный 9 29" xfId="3414"/>
    <cellStyle name="Обычный 9 3" xfId="3415"/>
    <cellStyle name="Обычный 9 30" xfId="3416"/>
    <cellStyle name="Обычный 9 31" xfId="3417"/>
    <cellStyle name="Обычный 9 32" xfId="3418"/>
    <cellStyle name="Обычный 9 33" xfId="3419"/>
    <cellStyle name="Обычный 9 34" xfId="3420"/>
    <cellStyle name="Обычный 9 35" xfId="3421"/>
    <cellStyle name="Обычный 9 36" xfId="3422"/>
    <cellStyle name="Обычный 9 37" xfId="3423"/>
    <cellStyle name="Обычный 9 38" xfId="3424"/>
    <cellStyle name="Обычный 9 39" xfId="3425"/>
    <cellStyle name="Обычный 9 4" xfId="3426"/>
    <cellStyle name="Обычный 9 40" xfId="3427"/>
    <cellStyle name="Обычный 9 41" xfId="3428"/>
    <cellStyle name="Обычный 9 42" xfId="3429"/>
    <cellStyle name="Обычный 9 43" xfId="3430"/>
    <cellStyle name="Обычный 9 44" xfId="3431"/>
    <cellStyle name="Обычный 9 45" xfId="3432"/>
    <cellStyle name="Обычный 9 46" xfId="3433"/>
    <cellStyle name="Обычный 9 47" xfId="3434"/>
    <cellStyle name="Обычный 9 48" xfId="3435"/>
    <cellStyle name="Обычный 9 49" xfId="3436"/>
    <cellStyle name="Обычный 9 5" xfId="3437"/>
    <cellStyle name="Обычный 9 50" xfId="3438"/>
    <cellStyle name="Обычный 9 51" xfId="3439"/>
    <cellStyle name="Обычный 9 52" xfId="3440"/>
    <cellStyle name="Обычный 9 53" xfId="3441"/>
    <cellStyle name="Обычный 9 54" xfId="3442"/>
    <cellStyle name="Обычный 9 55" xfId="3443"/>
    <cellStyle name="Обычный 9 56" xfId="3444"/>
    <cellStyle name="Обычный 9 57" xfId="3445"/>
    <cellStyle name="Обычный 9 58" xfId="3446"/>
    <cellStyle name="Обычный 9 59" xfId="3447"/>
    <cellStyle name="Обычный 9 6" xfId="3448"/>
    <cellStyle name="Обычный 9 60" xfId="3449"/>
    <cellStyle name="Обычный 9 61" xfId="3450"/>
    <cellStyle name="Обычный 9 62" xfId="3451"/>
    <cellStyle name="Обычный 9 63" xfId="3452"/>
    <cellStyle name="Обычный 9 64" xfId="3453"/>
    <cellStyle name="Обычный 9 65" xfId="3454"/>
    <cellStyle name="Обычный 9 66" xfId="3455"/>
    <cellStyle name="Обычный 9 67" xfId="3456"/>
    <cellStyle name="Обычный 9 68" xfId="3457"/>
    <cellStyle name="Обычный 9 69" xfId="3458"/>
    <cellStyle name="Обычный 9 7" xfId="3459"/>
    <cellStyle name="Обычный 9 70" xfId="3460"/>
    <cellStyle name="Обычный 9 71" xfId="3461"/>
    <cellStyle name="Обычный 9 72" xfId="3462"/>
    <cellStyle name="Обычный 9 73" xfId="3463"/>
    <cellStyle name="Обычный 9 74" xfId="3464"/>
    <cellStyle name="Обычный 9 75" xfId="3465"/>
    <cellStyle name="Обычный 9 76" xfId="3466"/>
    <cellStyle name="Обычный 9 77" xfId="3467"/>
    <cellStyle name="Обычный 9 78" xfId="3468"/>
    <cellStyle name="Обычный 9 79" xfId="3469"/>
    <cellStyle name="Обычный 9 8" xfId="3470"/>
    <cellStyle name="Обычный 9 80" xfId="3471"/>
    <cellStyle name="Обычный 9 81" xfId="3472"/>
    <cellStyle name="Обычный 9 82" xfId="3473"/>
    <cellStyle name="Обычный 9 83" xfId="3474"/>
    <cellStyle name="Обычный 9 84" xfId="3475"/>
    <cellStyle name="Обычный 9 85" xfId="3476"/>
    <cellStyle name="Обычный 9 86" xfId="3477"/>
    <cellStyle name="Обычный 9 87" xfId="3478"/>
    <cellStyle name="Обычный 9 88" xfId="3479"/>
    <cellStyle name="Обычный 9 89" xfId="3480"/>
    <cellStyle name="Обычный 9 9" xfId="3481"/>
    <cellStyle name="Обычный 9 90" xfId="3482"/>
    <cellStyle name="Обычный 9 91" xfId="3483"/>
    <cellStyle name="Обычный 9 92" xfId="3484"/>
    <cellStyle name="Обычный 9 93" xfId="3485"/>
    <cellStyle name="Обычный 9 94" xfId="3486"/>
    <cellStyle name="Обычный 9 95" xfId="3487"/>
    <cellStyle name="Обычный 9 96" xfId="3488"/>
    <cellStyle name="Обычный 9 97" xfId="3489"/>
    <cellStyle name="Обычный 9 98" xfId="3490"/>
    <cellStyle name="Обычный 9 99" xfId="3491"/>
    <cellStyle name="Обычный 90" xfId="3492"/>
    <cellStyle name="Обычный 93" xfId="3493"/>
    <cellStyle name="Обычный 94" xfId="3494"/>
    <cellStyle name="Обычный 95" xfId="3495"/>
    <cellStyle name="Обычный 96" xfId="3496"/>
    <cellStyle name="Обычный 97" xfId="3497"/>
    <cellStyle name="Обычный 98" xfId="3498"/>
    <cellStyle name="Обычный 99" xfId="3499"/>
    <cellStyle name="Процентный 2" xfId="3500"/>
    <cellStyle name="Процентный 2 2" xfId="3501"/>
    <cellStyle name="Процентный 2 2 2" xfId="3502"/>
    <cellStyle name="Процентный 2 3" xfId="3503"/>
    <cellStyle name="Процентный 3" xfId="3504"/>
    <cellStyle name="Процентный 3 2" xfId="3505"/>
    <cellStyle name="Процентный 4" xfId="3506"/>
    <cellStyle name="Стиль 1" xfId="3507"/>
    <cellStyle name="Стиль 1 2" xfId="3508"/>
    <cellStyle name="Тысячи [0]_Число" xfId="3509"/>
    <cellStyle name="Тысячи_Число" xfId="3510"/>
    <cellStyle name="Финансовый [0] 2" xfId="3511"/>
    <cellStyle name="Финансовый [0] 2 2" xfId="3512"/>
    <cellStyle name="Финансовый 10" xfId="3513"/>
    <cellStyle name="Финансовый 10 10" xfId="3514"/>
    <cellStyle name="Финансовый 10 2" xfId="3515"/>
    <cellStyle name="Финансовый 10 2 2" xfId="3516"/>
    <cellStyle name="Финансовый 10 2 3" xfId="3517"/>
    <cellStyle name="Финансовый 10 2 4" xfId="3518"/>
    <cellStyle name="Финансовый 10 2 5" xfId="3519"/>
    <cellStyle name="Финансовый 10 2 6" xfId="3520"/>
    <cellStyle name="Финансовый 10 2 7" xfId="3521"/>
    <cellStyle name="Финансовый 10 2 8" xfId="3522"/>
    <cellStyle name="Финансовый 10 2 9" xfId="3523"/>
    <cellStyle name="Финансовый 10 3" xfId="3524"/>
    <cellStyle name="Финансовый 10 4" xfId="3525"/>
    <cellStyle name="Финансовый 10 5" xfId="3526"/>
    <cellStyle name="Финансовый 10 6" xfId="3527"/>
    <cellStyle name="Финансовый 10 7" xfId="3528"/>
    <cellStyle name="Финансовый 10 8" xfId="3529"/>
    <cellStyle name="Финансовый 10 9" xfId="3530"/>
    <cellStyle name="Финансовый 11" xfId="3531"/>
    <cellStyle name="Финансовый 11 10" xfId="3532"/>
    <cellStyle name="Финансовый 11 2" xfId="3533"/>
    <cellStyle name="Финансовый 11 2 2" xfId="3534"/>
    <cellStyle name="Финансовый 11 2 3" xfId="3535"/>
    <cellStyle name="Финансовый 11 2 4" xfId="3536"/>
    <cellStyle name="Финансовый 11 2 5" xfId="3537"/>
    <cellStyle name="Финансовый 11 2 6" xfId="3538"/>
    <cellStyle name="Финансовый 11 2 7" xfId="3539"/>
    <cellStyle name="Финансовый 11 2 8" xfId="3540"/>
    <cellStyle name="Финансовый 11 2 9" xfId="3541"/>
    <cellStyle name="Финансовый 11 3" xfId="3542"/>
    <cellStyle name="Финансовый 11 4" xfId="3543"/>
    <cellStyle name="Финансовый 11 5" xfId="3544"/>
    <cellStyle name="Финансовый 11 6" xfId="3545"/>
    <cellStyle name="Финансовый 11 7" xfId="3546"/>
    <cellStyle name="Финансовый 11 8" xfId="3547"/>
    <cellStyle name="Финансовый 11 9" xfId="3548"/>
    <cellStyle name="Финансовый 2" xfId="3549"/>
    <cellStyle name="Финансовый 2 2" xfId="3550"/>
    <cellStyle name="Финансовый 2 2 2" xfId="3551"/>
    <cellStyle name="Финансовый 2 2 2 2" xfId="3552"/>
    <cellStyle name="Финансовый 2 2 3" xfId="3553"/>
    <cellStyle name="Финансовый 2 3" xfId="3554"/>
    <cellStyle name="Финансовый 2 3 2" xfId="3555"/>
    <cellStyle name="Финансовый 2 4" xfId="3556"/>
    <cellStyle name="Финансовый 2 5" xfId="3557"/>
    <cellStyle name="Финансовый 2 6" xfId="3558"/>
    <cellStyle name="Финансовый 3" xfId="3559"/>
    <cellStyle name="Финансовый 3 10" xfId="3560"/>
    <cellStyle name="Финансовый 3 11" xfId="3561"/>
    <cellStyle name="Финансовый 3 12" xfId="3562"/>
    <cellStyle name="Финансовый 3 2" xfId="3563"/>
    <cellStyle name="Финансовый 3 2 10" xfId="3564"/>
    <cellStyle name="Финансовый 3 2 10 2" xfId="3565"/>
    <cellStyle name="Финансовый 3 2 10 3" xfId="3566"/>
    <cellStyle name="Финансовый 3 2 10 4" xfId="3567"/>
    <cellStyle name="Финансовый 3 2 10 5" xfId="3568"/>
    <cellStyle name="Финансовый 3 2 10 6" xfId="3569"/>
    <cellStyle name="Финансовый 3 2 10 7" xfId="3570"/>
    <cellStyle name="Финансовый 3 2 10 8" xfId="3571"/>
    <cellStyle name="Финансовый 3 2 10 9" xfId="3572"/>
    <cellStyle name="Финансовый 3 2 11" xfId="3573"/>
    <cellStyle name="Финансовый 3 2 12" xfId="3574"/>
    <cellStyle name="Финансовый 3 2 13" xfId="3575"/>
    <cellStyle name="Финансовый 3 2 14" xfId="3576"/>
    <cellStyle name="Финансовый 3 2 15" xfId="3577"/>
    <cellStyle name="Финансовый 3 2 16" xfId="3578"/>
    <cellStyle name="Финансовый 3 2 17" xfId="3579"/>
    <cellStyle name="Финансовый 3 2 18" xfId="3580"/>
    <cellStyle name="Финансовый 3 2 2" xfId="3581"/>
    <cellStyle name="Финансовый 3 2 2 10" xfId="3582"/>
    <cellStyle name="Финансовый 3 2 2 11" xfId="3583"/>
    <cellStyle name="Финансовый 3 2 2 2" xfId="3584"/>
    <cellStyle name="Финансовый 3 2 2 2 10" xfId="3585"/>
    <cellStyle name="Финансовый 3 2 2 2 2" xfId="3586"/>
    <cellStyle name="Финансовый 3 2 2 2 2 2" xfId="3587"/>
    <cellStyle name="Финансовый 3 2 2 2 2 3" xfId="3588"/>
    <cellStyle name="Финансовый 3 2 2 2 2 4" xfId="3589"/>
    <cellStyle name="Финансовый 3 2 2 2 2 5" xfId="3590"/>
    <cellStyle name="Финансовый 3 2 2 2 2 6" xfId="3591"/>
    <cellStyle name="Финансовый 3 2 2 2 2 7" xfId="3592"/>
    <cellStyle name="Финансовый 3 2 2 2 2 8" xfId="3593"/>
    <cellStyle name="Финансовый 3 2 2 2 2 9" xfId="3594"/>
    <cellStyle name="Финансовый 3 2 2 2 3" xfId="3595"/>
    <cellStyle name="Финансовый 3 2 2 2 4" xfId="3596"/>
    <cellStyle name="Финансовый 3 2 2 2 5" xfId="3597"/>
    <cellStyle name="Финансовый 3 2 2 2 6" xfId="3598"/>
    <cellStyle name="Финансовый 3 2 2 2 7" xfId="3599"/>
    <cellStyle name="Финансовый 3 2 2 2 8" xfId="3600"/>
    <cellStyle name="Финансовый 3 2 2 2 9" xfId="3601"/>
    <cellStyle name="Финансовый 3 2 2 3" xfId="3602"/>
    <cellStyle name="Финансовый 3 2 2 3 2" xfId="3603"/>
    <cellStyle name="Финансовый 3 2 2 3 3" xfId="3604"/>
    <cellStyle name="Финансовый 3 2 2 3 4" xfId="3605"/>
    <cellStyle name="Финансовый 3 2 2 3 5" xfId="3606"/>
    <cellStyle name="Финансовый 3 2 2 3 6" xfId="3607"/>
    <cellStyle name="Финансовый 3 2 2 3 7" xfId="3608"/>
    <cellStyle name="Финансовый 3 2 2 3 8" xfId="3609"/>
    <cellStyle name="Финансовый 3 2 2 3 9" xfId="3610"/>
    <cellStyle name="Финансовый 3 2 2 4" xfId="3611"/>
    <cellStyle name="Финансовый 3 2 2 5" xfId="3612"/>
    <cellStyle name="Финансовый 3 2 2 6" xfId="3613"/>
    <cellStyle name="Финансовый 3 2 2 7" xfId="3614"/>
    <cellStyle name="Финансовый 3 2 2 8" xfId="3615"/>
    <cellStyle name="Финансовый 3 2 2 9" xfId="3616"/>
    <cellStyle name="Финансовый 3 2 3" xfId="3617"/>
    <cellStyle name="Финансовый 3 2 3 10" xfId="3618"/>
    <cellStyle name="Финансовый 3 2 3 2" xfId="3619"/>
    <cellStyle name="Финансовый 3 2 3 2 2" xfId="3620"/>
    <cellStyle name="Финансовый 3 2 3 2 3" xfId="3621"/>
    <cellStyle name="Финансовый 3 2 3 2 4" xfId="3622"/>
    <cellStyle name="Финансовый 3 2 3 2 5" xfId="3623"/>
    <cellStyle name="Финансовый 3 2 3 2 6" xfId="3624"/>
    <cellStyle name="Финансовый 3 2 3 2 7" xfId="3625"/>
    <cellStyle name="Финансовый 3 2 3 2 8" xfId="3626"/>
    <cellStyle name="Финансовый 3 2 3 2 9" xfId="3627"/>
    <cellStyle name="Финансовый 3 2 3 3" xfId="3628"/>
    <cellStyle name="Финансовый 3 2 3 4" xfId="3629"/>
    <cellStyle name="Финансовый 3 2 3 5" xfId="3630"/>
    <cellStyle name="Финансовый 3 2 3 6" xfId="3631"/>
    <cellStyle name="Финансовый 3 2 3 7" xfId="3632"/>
    <cellStyle name="Финансовый 3 2 3 8" xfId="3633"/>
    <cellStyle name="Финансовый 3 2 3 9" xfId="3634"/>
    <cellStyle name="Финансовый 3 2 4" xfId="3635"/>
    <cellStyle name="Финансовый 3 2 4 10" xfId="3636"/>
    <cellStyle name="Финансовый 3 2 4 2" xfId="3637"/>
    <cellStyle name="Финансовый 3 2 4 2 2" xfId="3638"/>
    <cellStyle name="Финансовый 3 2 4 2 3" xfId="3639"/>
    <cellStyle name="Финансовый 3 2 4 2 4" xfId="3640"/>
    <cellStyle name="Финансовый 3 2 4 2 5" xfId="3641"/>
    <cellStyle name="Финансовый 3 2 4 2 6" xfId="3642"/>
    <cellStyle name="Финансовый 3 2 4 2 7" xfId="3643"/>
    <cellStyle name="Финансовый 3 2 4 2 8" xfId="3644"/>
    <cellStyle name="Финансовый 3 2 4 2 9" xfId="3645"/>
    <cellStyle name="Финансовый 3 2 4 3" xfId="3646"/>
    <cellStyle name="Финансовый 3 2 4 4" xfId="3647"/>
    <cellStyle name="Финансовый 3 2 4 5" xfId="3648"/>
    <cellStyle name="Финансовый 3 2 4 6" xfId="3649"/>
    <cellStyle name="Финансовый 3 2 4 7" xfId="3650"/>
    <cellStyle name="Финансовый 3 2 4 8" xfId="3651"/>
    <cellStyle name="Финансовый 3 2 4 9" xfId="3652"/>
    <cellStyle name="Финансовый 3 2 5" xfId="3653"/>
    <cellStyle name="Финансовый 3 2 5 10" xfId="3654"/>
    <cellStyle name="Финансовый 3 2 5 2" xfId="3655"/>
    <cellStyle name="Финансовый 3 2 5 2 2" xfId="3656"/>
    <cellStyle name="Финансовый 3 2 5 2 3" xfId="3657"/>
    <cellStyle name="Финансовый 3 2 5 2 4" xfId="3658"/>
    <cellStyle name="Финансовый 3 2 5 2 5" xfId="3659"/>
    <cellStyle name="Финансовый 3 2 5 2 6" xfId="3660"/>
    <cellStyle name="Финансовый 3 2 5 2 7" xfId="3661"/>
    <cellStyle name="Финансовый 3 2 5 2 8" xfId="3662"/>
    <cellStyle name="Финансовый 3 2 5 2 9" xfId="3663"/>
    <cellStyle name="Финансовый 3 2 5 3" xfId="3664"/>
    <cellStyle name="Финансовый 3 2 5 4" xfId="3665"/>
    <cellStyle name="Финансовый 3 2 5 5" xfId="3666"/>
    <cellStyle name="Финансовый 3 2 5 6" xfId="3667"/>
    <cellStyle name="Финансовый 3 2 5 7" xfId="3668"/>
    <cellStyle name="Финансовый 3 2 5 8" xfId="3669"/>
    <cellStyle name="Финансовый 3 2 5 9" xfId="3670"/>
    <cellStyle name="Финансовый 3 2 6" xfId="3671"/>
    <cellStyle name="Финансовый 3 2 6 10" xfId="3672"/>
    <cellStyle name="Финансовый 3 2 6 2" xfId="3673"/>
    <cellStyle name="Финансовый 3 2 6 2 2" xfId="3674"/>
    <cellStyle name="Финансовый 3 2 6 2 3" xfId="3675"/>
    <cellStyle name="Финансовый 3 2 6 2 4" xfId="3676"/>
    <cellStyle name="Финансовый 3 2 6 2 5" xfId="3677"/>
    <cellStyle name="Финансовый 3 2 6 2 6" xfId="3678"/>
    <cellStyle name="Финансовый 3 2 6 2 7" xfId="3679"/>
    <cellStyle name="Финансовый 3 2 6 2 8" xfId="3680"/>
    <cellStyle name="Финансовый 3 2 6 2 9" xfId="3681"/>
    <cellStyle name="Финансовый 3 2 6 3" xfId="3682"/>
    <cellStyle name="Финансовый 3 2 6 4" xfId="3683"/>
    <cellStyle name="Финансовый 3 2 6 5" xfId="3684"/>
    <cellStyle name="Финансовый 3 2 6 6" xfId="3685"/>
    <cellStyle name="Финансовый 3 2 6 7" xfId="3686"/>
    <cellStyle name="Финансовый 3 2 6 8" xfId="3687"/>
    <cellStyle name="Финансовый 3 2 6 9" xfId="3688"/>
    <cellStyle name="Финансовый 3 2 7" xfId="3689"/>
    <cellStyle name="Финансовый 3 2 7 10" xfId="3690"/>
    <cellStyle name="Финансовый 3 2 7 2" xfId="3691"/>
    <cellStyle name="Финансовый 3 2 7 2 2" xfId="3692"/>
    <cellStyle name="Финансовый 3 2 7 2 3" xfId="3693"/>
    <cellStyle name="Финансовый 3 2 7 2 4" xfId="3694"/>
    <cellStyle name="Финансовый 3 2 7 2 5" xfId="3695"/>
    <cellStyle name="Финансовый 3 2 7 2 6" xfId="3696"/>
    <cellStyle name="Финансовый 3 2 7 2 7" xfId="3697"/>
    <cellStyle name="Финансовый 3 2 7 2 8" xfId="3698"/>
    <cellStyle name="Финансовый 3 2 7 2 9" xfId="3699"/>
    <cellStyle name="Финансовый 3 2 7 3" xfId="3700"/>
    <cellStyle name="Финансовый 3 2 7 4" xfId="3701"/>
    <cellStyle name="Финансовый 3 2 7 5" xfId="3702"/>
    <cellStyle name="Финансовый 3 2 7 6" xfId="3703"/>
    <cellStyle name="Финансовый 3 2 7 7" xfId="3704"/>
    <cellStyle name="Финансовый 3 2 7 8" xfId="3705"/>
    <cellStyle name="Финансовый 3 2 7 9" xfId="3706"/>
    <cellStyle name="Финансовый 3 2 8" xfId="3707"/>
    <cellStyle name="Финансовый 3 2 8 10" xfId="3708"/>
    <cellStyle name="Финансовый 3 2 8 11" xfId="3709"/>
    <cellStyle name="Финансовый 3 2 8 12" xfId="3710"/>
    <cellStyle name="Финансовый 3 2 8 2" xfId="3711"/>
    <cellStyle name="Финансовый 3 2 8 2 10" xfId="3712"/>
    <cellStyle name="Финансовый 3 2 8 2 2" xfId="3713"/>
    <cellStyle name="Финансовый 3 2 8 2 2 2" xfId="3714"/>
    <cellStyle name="Финансовый 3 2 8 2 2 3" xfId="3715"/>
    <cellStyle name="Финансовый 3 2 8 2 2 4" xfId="3716"/>
    <cellStyle name="Финансовый 3 2 8 2 2 5" xfId="3717"/>
    <cellStyle name="Финансовый 3 2 8 2 2 6" xfId="3718"/>
    <cellStyle name="Финансовый 3 2 8 2 2 7" xfId="3719"/>
    <cellStyle name="Финансовый 3 2 8 2 2 8" xfId="3720"/>
    <cellStyle name="Финансовый 3 2 8 2 2 9" xfId="3721"/>
    <cellStyle name="Финансовый 3 2 8 2 3" xfId="3722"/>
    <cellStyle name="Финансовый 3 2 8 2 4" xfId="3723"/>
    <cellStyle name="Финансовый 3 2 8 2 5" xfId="3724"/>
    <cellStyle name="Финансовый 3 2 8 2 6" xfId="3725"/>
    <cellStyle name="Финансовый 3 2 8 2 7" xfId="3726"/>
    <cellStyle name="Финансовый 3 2 8 2 8" xfId="3727"/>
    <cellStyle name="Финансовый 3 2 8 2 9" xfId="3728"/>
    <cellStyle name="Финансовый 3 2 8 3" xfId="3729"/>
    <cellStyle name="Финансовый 3 2 8 3 10" xfId="3730"/>
    <cellStyle name="Финансовый 3 2 8 3 2" xfId="3731"/>
    <cellStyle name="Финансовый 3 2 8 3 2 2" xfId="3732"/>
    <cellStyle name="Финансовый 3 2 8 3 2 3" xfId="3733"/>
    <cellStyle name="Финансовый 3 2 8 3 2 4" xfId="3734"/>
    <cellStyle name="Финансовый 3 2 8 3 2 5" xfId="3735"/>
    <cellStyle name="Финансовый 3 2 8 3 2 6" xfId="3736"/>
    <cellStyle name="Финансовый 3 2 8 3 2 7" xfId="3737"/>
    <cellStyle name="Финансовый 3 2 8 3 2 8" xfId="3738"/>
    <cellStyle name="Финансовый 3 2 8 3 2 9" xfId="3739"/>
    <cellStyle name="Финансовый 3 2 8 3 3" xfId="3740"/>
    <cellStyle name="Финансовый 3 2 8 3 4" xfId="3741"/>
    <cellStyle name="Финансовый 3 2 8 3 5" xfId="3742"/>
    <cellStyle name="Финансовый 3 2 8 3 6" xfId="3743"/>
    <cellStyle name="Финансовый 3 2 8 3 7" xfId="3744"/>
    <cellStyle name="Финансовый 3 2 8 3 8" xfId="3745"/>
    <cellStyle name="Финансовый 3 2 8 3 9" xfId="3746"/>
    <cellStyle name="Финансовый 3 2 8 4" xfId="3747"/>
    <cellStyle name="Финансовый 3 2 8 4 2" xfId="3748"/>
    <cellStyle name="Финансовый 3 2 8 4 3" xfId="3749"/>
    <cellStyle name="Финансовый 3 2 8 4 4" xfId="3750"/>
    <cellStyle name="Финансовый 3 2 8 4 5" xfId="3751"/>
    <cellStyle name="Финансовый 3 2 8 4 6" xfId="3752"/>
    <cellStyle name="Финансовый 3 2 8 4 7" xfId="3753"/>
    <cellStyle name="Финансовый 3 2 8 4 8" xfId="3754"/>
    <cellStyle name="Финансовый 3 2 8 4 9" xfId="3755"/>
    <cellStyle name="Финансовый 3 2 8 5" xfId="3756"/>
    <cellStyle name="Финансовый 3 2 8 6" xfId="3757"/>
    <cellStyle name="Финансовый 3 2 8 7" xfId="3758"/>
    <cellStyle name="Финансовый 3 2 8 8" xfId="3759"/>
    <cellStyle name="Финансовый 3 2 8 9" xfId="3760"/>
    <cellStyle name="Финансовый 3 2 9" xfId="3761"/>
    <cellStyle name="Финансовый 3 2 9 10" xfId="3762"/>
    <cellStyle name="Финансовый 3 2 9 11" xfId="3763"/>
    <cellStyle name="Финансовый 3 2 9 2" xfId="3764"/>
    <cellStyle name="Финансовый 3 2 9 2 10" xfId="3765"/>
    <cellStyle name="Финансовый 3 2 9 2 2" xfId="3766"/>
    <cellStyle name="Финансовый 3 2 9 2 2 2" xfId="3767"/>
    <cellStyle name="Финансовый 3 2 9 2 2 3" xfId="3768"/>
    <cellStyle name="Финансовый 3 2 9 2 2 4" xfId="3769"/>
    <cellStyle name="Финансовый 3 2 9 2 2 5" xfId="3770"/>
    <cellStyle name="Финансовый 3 2 9 2 2 6" xfId="3771"/>
    <cellStyle name="Финансовый 3 2 9 2 2 7" xfId="3772"/>
    <cellStyle name="Финансовый 3 2 9 2 2 8" xfId="3773"/>
    <cellStyle name="Финансовый 3 2 9 2 2 9" xfId="3774"/>
    <cellStyle name="Финансовый 3 2 9 2 3" xfId="3775"/>
    <cellStyle name="Финансовый 3 2 9 2 4" xfId="3776"/>
    <cellStyle name="Финансовый 3 2 9 2 5" xfId="3777"/>
    <cellStyle name="Финансовый 3 2 9 2 6" xfId="3778"/>
    <cellStyle name="Финансовый 3 2 9 2 7" xfId="3779"/>
    <cellStyle name="Финансовый 3 2 9 2 8" xfId="3780"/>
    <cellStyle name="Финансовый 3 2 9 2 9" xfId="3781"/>
    <cellStyle name="Финансовый 3 2 9 3" xfId="3782"/>
    <cellStyle name="Финансовый 3 2 9 3 2" xfId="3783"/>
    <cellStyle name="Финансовый 3 2 9 3 3" xfId="3784"/>
    <cellStyle name="Финансовый 3 2 9 3 4" xfId="3785"/>
    <cellStyle name="Финансовый 3 2 9 3 5" xfId="3786"/>
    <cellStyle name="Финансовый 3 2 9 3 6" xfId="3787"/>
    <cellStyle name="Финансовый 3 2 9 3 7" xfId="3788"/>
    <cellStyle name="Финансовый 3 2 9 3 8" xfId="3789"/>
    <cellStyle name="Финансовый 3 2 9 3 9" xfId="3790"/>
    <cellStyle name="Финансовый 3 2 9 4" xfId="3791"/>
    <cellStyle name="Финансовый 3 2 9 5" xfId="3792"/>
    <cellStyle name="Финансовый 3 2 9 6" xfId="3793"/>
    <cellStyle name="Финансовый 3 2 9 7" xfId="3794"/>
    <cellStyle name="Финансовый 3 2 9 8" xfId="3795"/>
    <cellStyle name="Финансовый 3 2 9 9" xfId="3796"/>
    <cellStyle name="Финансовый 3 3" xfId="3797"/>
    <cellStyle name="Финансовый 3 3 10" xfId="3798"/>
    <cellStyle name="Финансовый 3 3 2" xfId="3799"/>
    <cellStyle name="Финансовый 3 3 2 2" xfId="3800"/>
    <cellStyle name="Финансовый 3 3 2 3" xfId="3801"/>
    <cellStyle name="Финансовый 3 3 2 4" xfId="3802"/>
    <cellStyle name="Финансовый 3 3 2 5" xfId="3803"/>
    <cellStyle name="Финансовый 3 3 2 6" xfId="3804"/>
    <cellStyle name="Финансовый 3 3 2 7" xfId="3805"/>
    <cellStyle name="Финансовый 3 3 2 8" xfId="3806"/>
    <cellStyle name="Финансовый 3 3 2 9" xfId="3807"/>
    <cellStyle name="Финансовый 3 3 3" xfId="3808"/>
    <cellStyle name="Финансовый 3 3 4" xfId="3809"/>
    <cellStyle name="Финансовый 3 3 5" xfId="3810"/>
    <cellStyle name="Финансовый 3 3 6" xfId="3811"/>
    <cellStyle name="Финансовый 3 3 7" xfId="3812"/>
    <cellStyle name="Финансовый 3 3 8" xfId="3813"/>
    <cellStyle name="Финансовый 3 3 9" xfId="3814"/>
    <cellStyle name="Финансовый 3 4" xfId="3815"/>
    <cellStyle name="Финансовый 3 4 2" xfId="3816"/>
    <cellStyle name="Финансовый 3 4 3" xfId="3817"/>
    <cellStyle name="Финансовый 3 4 4" xfId="3818"/>
    <cellStyle name="Финансовый 3 4 5" xfId="3819"/>
    <cellStyle name="Финансовый 3 4 6" xfId="3820"/>
    <cellStyle name="Финансовый 3 4 7" xfId="3821"/>
    <cellStyle name="Финансовый 3 4 8" xfId="3822"/>
    <cellStyle name="Финансовый 3 4 9" xfId="3823"/>
    <cellStyle name="Финансовый 3 5" xfId="3824"/>
    <cellStyle name="Финансовый 3 6" xfId="3825"/>
    <cellStyle name="Финансовый 3 7" xfId="3826"/>
    <cellStyle name="Финансовый 3 8" xfId="3827"/>
    <cellStyle name="Финансовый 3 9" xfId="3828"/>
    <cellStyle name="Финансовый 4" xfId="3829"/>
    <cellStyle name="Финансовый 4 10" xfId="3830"/>
    <cellStyle name="Финансовый 4 11" xfId="3831"/>
    <cellStyle name="Финансовый 4 12" xfId="3832"/>
    <cellStyle name="Финансовый 4 13" xfId="3833"/>
    <cellStyle name="Финансовый 4 14" xfId="3834"/>
    <cellStyle name="Финансовый 4 15" xfId="3835"/>
    <cellStyle name="Финансовый 4 16" xfId="3836"/>
    <cellStyle name="Финансовый 4 17" xfId="3837"/>
    <cellStyle name="Финансовый 4 2" xfId="3838"/>
    <cellStyle name="Финансовый 4 2 2" xfId="3839"/>
    <cellStyle name="Финансовый 4 3" xfId="3840"/>
    <cellStyle name="Финансовый 4 3 10" xfId="3841"/>
    <cellStyle name="Финансовый 4 3 2" xfId="3842"/>
    <cellStyle name="Финансовый 4 3 2 2" xfId="3843"/>
    <cellStyle name="Финансовый 4 3 2 3" xfId="3844"/>
    <cellStyle name="Финансовый 4 3 2 4" xfId="3845"/>
    <cellStyle name="Финансовый 4 3 2 5" xfId="3846"/>
    <cellStyle name="Финансовый 4 3 2 6" xfId="3847"/>
    <cellStyle name="Финансовый 4 3 2 7" xfId="3848"/>
    <cellStyle name="Финансовый 4 3 2 8" xfId="3849"/>
    <cellStyle name="Финансовый 4 3 2 9" xfId="3850"/>
    <cellStyle name="Финансовый 4 3 3" xfId="3851"/>
    <cellStyle name="Финансовый 4 3 4" xfId="3852"/>
    <cellStyle name="Финансовый 4 3 5" xfId="3853"/>
    <cellStyle name="Финансовый 4 3 6" xfId="3854"/>
    <cellStyle name="Финансовый 4 3 7" xfId="3855"/>
    <cellStyle name="Финансовый 4 3 8" xfId="3856"/>
    <cellStyle name="Финансовый 4 3 9" xfId="3857"/>
    <cellStyle name="Финансовый 4 4" xfId="3858"/>
    <cellStyle name="Финансовый 4 4 10" xfId="3859"/>
    <cellStyle name="Финансовый 4 4 2" xfId="3860"/>
    <cellStyle name="Финансовый 4 4 2 2" xfId="3861"/>
    <cellStyle name="Финансовый 4 4 2 3" xfId="3862"/>
    <cellStyle name="Финансовый 4 4 2 4" xfId="3863"/>
    <cellStyle name="Финансовый 4 4 2 5" xfId="3864"/>
    <cellStyle name="Финансовый 4 4 2 6" xfId="3865"/>
    <cellStyle name="Финансовый 4 4 2 7" xfId="3866"/>
    <cellStyle name="Финансовый 4 4 2 8" xfId="3867"/>
    <cellStyle name="Финансовый 4 4 2 9" xfId="3868"/>
    <cellStyle name="Финансовый 4 4 3" xfId="3869"/>
    <cellStyle name="Финансовый 4 4 4" xfId="3870"/>
    <cellStyle name="Финансовый 4 4 5" xfId="3871"/>
    <cellStyle name="Финансовый 4 4 6" xfId="3872"/>
    <cellStyle name="Финансовый 4 4 7" xfId="3873"/>
    <cellStyle name="Финансовый 4 4 8" xfId="3874"/>
    <cellStyle name="Финансовый 4 4 9" xfId="3875"/>
    <cellStyle name="Финансовый 4 5" xfId="3876"/>
    <cellStyle name="Финансовый 4 5 10" xfId="3877"/>
    <cellStyle name="Финансовый 4 5 2" xfId="3878"/>
    <cellStyle name="Финансовый 4 5 2 2" xfId="3879"/>
    <cellStyle name="Финансовый 4 5 2 3" xfId="3880"/>
    <cellStyle name="Финансовый 4 5 2 4" xfId="3881"/>
    <cellStyle name="Финансовый 4 5 2 5" xfId="3882"/>
    <cellStyle name="Финансовый 4 5 2 6" xfId="3883"/>
    <cellStyle name="Финансовый 4 5 2 7" xfId="3884"/>
    <cellStyle name="Финансовый 4 5 2 8" xfId="3885"/>
    <cellStyle name="Финансовый 4 5 2 9" xfId="3886"/>
    <cellStyle name="Финансовый 4 5 3" xfId="3887"/>
    <cellStyle name="Финансовый 4 5 4" xfId="3888"/>
    <cellStyle name="Финансовый 4 5 5" xfId="3889"/>
    <cellStyle name="Финансовый 4 5 6" xfId="3890"/>
    <cellStyle name="Финансовый 4 5 7" xfId="3891"/>
    <cellStyle name="Финансовый 4 5 8" xfId="3892"/>
    <cellStyle name="Финансовый 4 5 9" xfId="3893"/>
    <cellStyle name="Финансовый 4 6" xfId="3894"/>
    <cellStyle name="Финансовый 4 6 10" xfId="3895"/>
    <cellStyle name="Финансовый 4 6 2" xfId="3896"/>
    <cellStyle name="Финансовый 4 6 2 2" xfId="3897"/>
    <cellStyle name="Финансовый 4 6 2 3" xfId="3898"/>
    <cellStyle name="Финансовый 4 6 2 4" xfId="3899"/>
    <cellStyle name="Финансовый 4 6 2 5" xfId="3900"/>
    <cellStyle name="Финансовый 4 6 2 6" xfId="3901"/>
    <cellStyle name="Финансовый 4 6 2 7" xfId="3902"/>
    <cellStyle name="Финансовый 4 6 2 8" xfId="3903"/>
    <cellStyle name="Финансовый 4 6 2 9" xfId="3904"/>
    <cellStyle name="Финансовый 4 6 3" xfId="3905"/>
    <cellStyle name="Финансовый 4 6 4" xfId="3906"/>
    <cellStyle name="Финансовый 4 6 5" xfId="3907"/>
    <cellStyle name="Финансовый 4 6 6" xfId="3908"/>
    <cellStyle name="Финансовый 4 6 7" xfId="3909"/>
    <cellStyle name="Финансовый 4 6 8" xfId="3910"/>
    <cellStyle name="Финансовый 4 6 9" xfId="3911"/>
    <cellStyle name="Финансовый 4 7" xfId="3912"/>
    <cellStyle name="Финансовый 4 7 10" xfId="3913"/>
    <cellStyle name="Финансовый 4 7 2" xfId="3914"/>
    <cellStyle name="Финансовый 4 7 2 2" xfId="3915"/>
    <cellStyle name="Финансовый 4 7 2 3" xfId="3916"/>
    <cellStyle name="Финансовый 4 7 2 4" xfId="3917"/>
    <cellStyle name="Финансовый 4 7 2 5" xfId="3918"/>
    <cellStyle name="Финансовый 4 7 2 6" xfId="3919"/>
    <cellStyle name="Финансовый 4 7 2 7" xfId="3920"/>
    <cellStyle name="Финансовый 4 7 2 8" xfId="3921"/>
    <cellStyle name="Финансовый 4 7 2 9" xfId="3922"/>
    <cellStyle name="Финансовый 4 7 3" xfId="3923"/>
    <cellStyle name="Финансовый 4 7 4" xfId="3924"/>
    <cellStyle name="Финансовый 4 7 5" xfId="3925"/>
    <cellStyle name="Финансовый 4 7 6" xfId="3926"/>
    <cellStyle name="Финансовый 4 7 7" xfId="3927"/>
    <cellStyle name="Финансовый 4 7 8" xfId="3928"/>
    <cellStyle name="Финансовый 4 7 9" xfId="3929"/>
    <cellStyle name="Финансовый 4 8" xfId="3930"/>
    <cellStyle name="Финансовый 4 8 10" xfId="3931"/>
    <cellStyle name="Финансовый 4 8 11" xfId="3932"/>
    <cellStyle name="Финансовый 4 8 12" xfId="3933"/>
    <cellStyle name="Финансовый 4 8 2" xfId="3934"/>
    <cellStyle name="Финансовый 4 8 2 10" xfId="3935"/>
    <cellStyle name="Финансовый 4 8 2 2" xfId="3936"/>
    <cellStyle name="Финансовый 4 8 2 2 2" xfId="3937"/>
    <cellStyle name="Финансовый 4 8 2 2 3" xfId="3938"/>
    <cellStyle name="Финансовый 4 8 2 2 4" xfId="3939"/>
    <cellStyle name="Финансовый 4 8 2 2 5" xfId="3940"/>
    <cellStyle name="Финансовый 4 8 2 2 6" xfId="3941"/>
    <cellStyle name="Финансовый 4 8 2 2 7" xfId="3942"/>
    <cellStyle name="Финансовый 4 8 2 2 8" xfId="3943"/>
    <cellStyle name="Финансовый 4 8 2 2 9" xfId="3944"/>
    <cellStyle name="Финансовый 4 8 2 3" xfId="3945"/>
    <cellStyle name="Финансовый 4 8 2 4" xfId="3946"/>
    <cellStyle name="Финансовый 4 8 2 5" xfId="3947"/>
    <cellStyle name="Финансовый 4 8 2 6" xfId="3948"/>
    <cellStyle name="Финансовый 4 8 2 7" xfId="3949"/>
    <cellStyle name="Финансовый 4 8 2 8" xfId="3950"/>
    <cellStyle name="Финансовый 4 8 2 9" xfId="3951"/>
    <cellStyle name="Финансовый 4 8 3" xfId="3952"/>
    <cellStyle name="Финансовый 4 8 3 10" xfId="3953"/>
    <cellStyle name="Финансовый 4 8 3 11" xfId="3954"/>
    <cellStyle name="Финансовый 4 8 3 2" xfId="3955"/>
    <cellStyle name="Финансовый 4 8 3 2 10" xfId="3956"/>
    <cellStyle name="Финансовый 4 8 3 2 11" xfId="3957"/>
    <cellStyle name="Финансовый 4 8 3 2 12" xfId="3958"/>
    <cellStyle name="Финансовый 4 8 3 2 2" xfId="3959"/>
    <cellStyle name="Финансовый 4 8 3 2 2 10" xfId="3960"/>
    <cellStyle name="Финансовый 4 8 3 2 2 2" xfId="3961"/>
    <cellStyle name="Финансовый 4 8 3 2 2 2 2" xfId="3962"/>
    <cellStyle name="Финансовый 4 8 3 2 2 2 3" xfId="3963"/>
    <cellStyle name="Финансовый 4 8 3 2 2 2 4" xfId="3964"/>
    <cellStyle name="Финансовый 4 8 3 2 2 2 5" xfId="3965"/>
    <cellStyle name="Финансовый 4 8 3 2 2 2 6" xfId="3966"/>
    <cellStyle name="Финансовый 4 8 3 2 2 2 7" xfId="3967"/>
    <cellStyle name="Финансовый 4 8 3 2 2 2 8" xfId="3968"/>
    <cellStyle name="Финансовый 4 8 3 2 2 2 9" xfId="3969"/>
    <cellStyle name="Финансовый 4 8 3 2 2 3" xfId="3970"/>
    <cellStyle name="Финансовый 4 8 3 2 2 4" xfId="3971"/>
    <cellStyle name="Финансовый 4 8 3 2 2 5" xfId="3972"/>
    <cellStyle name="Финансовый 4 8 3 2 2 6" xfId="3973"/>
    <cellStyle name="Финансовый 4 8 3 2 2 7" xfId="3974"/>
    <cellStyle name="Финансовый 4 8 3 2 2 8" xfId="3975"/>
    <cellStyle name="Финансовый 4 8 3 2 2 9" xfId="3976"/>
    <cellStyle name="Финансовый 4 8 3 2 3" xfId="3977"/>
    <cellStyle name="Финансовый 4 8 3 2 3 10" xfId="3978"/>
    <cellStyle name="Финансовый 4 8 3 2 3 11" xfId="3979"/>
    <cellStyle name="Финансовый 4 8 3 2 3 12" xfId="3980"/>
    <cellStyle name="Финансовый 4 8 3 2 3 13" xfId="3981"/>
    <cellStyle name="Финансовый 4 8 3 2 3 14" xfId="3982"/>
    <cellStyle name="Финансовый 4 8 3 2 3 2" xfId="3983"/>
    <cellStyle name="Финансовый 4 8 3 2 3 2 10" xfId="3984"/>
    <cellStyle name="Финансовый 4 8 3 2 3 2 2" xfId="3985"/>
    <cellStyle name="Финансовый 4 8 3 2 3 2 2 2" xfId="3986"/>
    <cellStyle name="Финансовый 4 8 3 2 3 2 2 3" xfId="3987"/>
    <cellStyle name="Финансовый 4 8 3 2 3 2 2 4" xfId="3988"/>
    <cellStyle name="Финансовый 4 8 3 2 3 2 2 5" xfId="3989"/>
    <cellStyle name="Финансовый 4 8 3 2 3 2 2 6" xfId="3990"/>
    <cellStyle name="Финансовый 4 8 3 2 3 2 2 7" xfId="3991"/>
    <cellStyle name="Финансовый 4 8 3 2 3 2 2 8" xfId="3992"/>
    <cellStyle name="Финансовый 4 8 3 2 3 2 2 9" xfId="3993"/>
    <cellStyle name="Финансовый 4 8 3 2 3 2 3" xfId="3994"/>
    <cellStyle name="Финансовый 4 8 3 2 3 2 4" xfId="3995"/>
    <cellStyle name="Финансовый 4 8 3 2 3 2 5" xfId="3996"/>
    <cellStyle name="Финансовый 4 8 3 2 3 2 6" xfId="3997"/>
    <cellStyle name="Финансовый 4 8 3 2 3 2 7" xfId="3998"/>
    <cellStyle name="Финансовый 4 8 3 2 3 2 8" xfId="3999"/>
    <cellStyle name="Финансовый 4 8 3 2 3 2 9" xfId="4000"/>
    <cellStyle name="Финансовый 4 8 3 2 3 3" xfId="4001"/>
    <cellStyle name="Финансовый 4 8 3 2 3 3 10" xfId="4002"/>
    <cellStyle name="Финансовый 4 8 3 2 3 3 2" xfId="4003"/>
    <cellStyle name="Финансовый 4 8 3 2 3 3 2 2" xfId="4004"/>
    <cellStyle name="Финансовый 4 8 3 2 3 3 2 3" xfId="4005"/>
    <cellStyle name="Финансовый 4 8 3 2 3 3 2 4" xfId="4006"/>
    <cellStyle name="Финансовый 4 8 3 2 3 3 2 5" xfId="4007"/>
    <cellStyle name="Финансовый 4 8 3 2 3 3 2 6" xfId="4008"/>
    <cellStyle name="Финансовый 4 8 3 2 3 3 2 7" xfId="4009"/>
    <cellStyle name="Финансовый 4 8 3 2 3 3 2 8" xfId="4010"/>
    <cellStyle name="Финансовый 4 8 3 2 3 3 2 9" xfId="4011"/>
    <cellStyle name="Финансовый 4 8 3 2 3 3 3" xfId="4012"/>
    <cellStyle name="Финансовый 4 8 3 2 3 3 4" xfId="4013"/>
    <cellStyle name="Финансовый 4 8 3 2 3 3 5" xfId="4014"/>
    <cellStyle name="Финансовый 4 8 3 2 3 3 6" xfId="4015"/>
    <cellStyle name="Финансовый 4 8 3 2 3 3 7" xfId="4016"/>
    <cellStyle name="Финансовый 4 8 3 2 3 3 8" xfId="4017"/>
    <cellStyle name="Финансовый 4 8 3 2 3 3 9" xfId="4018"/>
    <cellStyle name="Финансовый 4 8 3 2 3 4" xfId="4019"/>
    <cellStyle name="Финансовый 4 8 3 2 3 4 10" xfId="4020"/>
    <cellStyle name="Финансовый 4 8 3 2 3 4 2" xfId="4021"/>
    <cellStyle name="Финансовый 4 8 3 2 3 4 2 2" xfId="4022"/>
    <cellStyle name="Финансовый 4 8 3 2 3 4 2 3" xfId="4023"/>
    <cellStyle name="Финансовый 4 8 3 2 3 4 2 4" xfId="4024"/>
    <cellStyle name="Финансовый 4 8 3 2 3 4 2 5" xfId="4025"/>
    <cellStyle name="Финансовый 4 8 3 2 3 4 2 6" xfId="4026"/>
    <cellStyle name="Финансовый 4 8 3 2 3 4 2 7" xfId="4027"/>
    <cellStyle name="Финансовый 4 8 3 2 3 4 2 8" xfId="4028"/>
    <cellStyle name="Финансовый 4 8 3 2 3 4 2 9" xfId="4029"/>
    <cellStyle name="Финансовый 4 8 3 2 3 4 3" xfId="4030"/>
    <cellStyle name="Финансовый 4 8 3 2 3 4 4" xfId="4031"/>
    <cellStyle name="Финансовый 4 8 3 2 3 4 5" xfId="4032"/>
    <cellStyle name="Финансовый 4 8 3 2 3 4 6" xfId="4033"/>
    <cellStyle name="Финансовый 4 8 3 2 3 4 7" xfId="4034"/>
    <cellStyle name="Финансовый 4 8 3 2 3 4 8" xfId="4035"/>
    <cellStyle name="Финансовый 4 8 3 2 3 4 9" xfId="4036"/>
    <cellStyle name="Финансовый 4 8 3 2 3 5" xfId="4037"/>
    <cellStyle name="Финансовый 4 8 3 2 3 5 10" xfId="4038"/>
    <cellStyle name="Финансовый 4 8 3 2 3 5 2" xfId="4039"/>
    <cellStyle name="Финансовый 4 8 3 2 3 5 2 2" xfId="4040"/>
    <cellStyle name="Финансовый 4 8 3 2 3 5 2 3" xfId="4041"/>
    <cellStyle name="Финансовый 4 8 3 2 3 5 2 4" xfId="4042"/>
    <cellStyle name="Финансовый 4 8 3 2 3 5 2 5" xfId="4043"/>
    <cellStyle name="Финансовый 4 8 3 2 3 5 2 6" xfId="4044"/>
    <cellStyle name="Финансовый 4 8 3 2 3 5 2 7" xfId="4045"/>
    <cellStyle name="Финансовый 4 8 3 2 3 5 2 8" xfId="4046"/>
    <cellStyle name="Финансовый 4 8 3 2 3 5 2 9" xfId="4047"/>
    <cellStyle name="Финансовый 4 8 3 2 3 5 3" xfId="4048"/>
    <cellStyle name="Финансовый 4 8 3 2 3 5 4" xfId="4049"/>
    <cellStyle name="Финансовый 4 8 3 2 3 5 5" xfId="4050"/>
    <cellStyle name="Финансовый 4 8 3 2 3 5 6" xfId="4051"/>
    <cellStyle name="Финансовый 4 8 3 2 3 5 7" xfId="4052"/>
    <cellStyle name="Финансовый 4 8 3 2 3 5 8" xfId="4053"/>
    <cellStyle name="Финансовый 4 8 3 2 3 5 9" xfId="4054"/>
    <cellStyle name="Финансовый 4 8 3 2 3 6" xfId="4055"/>
    <cellStyle name="Финансовый 4 8 3 2 3 6 2" xfId="4056"/>
    <cellStyle name="Финансовый 4 8 3 2 3 6 3" xfId="4057"/>
    <cellStyle name="Финансовый 4 8 3 2 3 6 4" xfId="4058"/>
    <cellStyle name="Финансовый 4 8 3 2 3 6 5" xfId="4059"/>
    <cellStyle name="Финансовый 4 8 3 2 3 6 6" xfId="4060"/>
    <cellStyle name="Финансовый 4 8 3 2 3 6 7" xfId="4061"/>
    <cellStyle name="Финансовый 4 8 3 2 3 6 8" xfId="4062"/>
    <cellStyle name="Финансовый 4 8 3 2 3 6 9" xfId="4063"/>
    <cellStyle name="Финансовый 4 8 3 2 3 7" xfId="4064"/>
    <cellStyle name="Финансовый 4 8 3 2 3 8" xfId="4065"/>
    <cellStyle name="Финансовый 4 8 3 2 3 9" xfId="4066"/>
    <cellStyle name="Финансовый 4 8 3 2 4" xfId="4067"/>
    <cellStyle name="Финансовый 4 8 3 2 4 2" xfId="4068"/>
    <cellStyle name="Финансовый 4 8 3 2 4 3" xfId="4069"/>
    <cellStyle name="Финансовый 4 8 3 2 4 4" xfId="4070"/>
    <cellStyle name="Финансовый 4 8 3 2 4 5" xfId="4071"/>
    <cellStyle name="Финансовый 4 8 3 2 4 6" xfId="4072"/>
    <cellStyle name="Финансовый 4 8 3 2 4 7" xfId="4073"/>
    <cellStyle name="Финансовый 4 8 3 2 4 8" xfId="4074"/>
    <cellStyle name="Финансовый 4 8 3 2 4 9" xfId="4075"/>
    <cellStyle name="Финансовый 4 8 3 2 5" xfId="4076"/>
    <cellStyle name="Финансовый 4 8 3 2 6" xfId="4077"/>
    <cellStyle name="Финансовый 4 8 3 2 7" xfId="4078"/>
    <cellStyle name="Финансовый 4 8 3 2 8" xfId="4079"/>
    <cellStyle name="Финансовый 4 8 3 2 9" xfId="4080"/>
    <cellStyle name="Финансовый 4 8 3 3" xfId="4081"/>
    <cellStyle name="Финансовый 4 8 3 3 2" xfId="4082"/>
    <cellStyle name="Финансовый 4 8 3 3 3" xfId="4083"/>
    <cellStyle name="Финансовый 4 8 3 3 4" xfId="4084"/>
    <cellStyle name="Финансовый 4 8 3 3 5" xfId="4085"/>
    <cellStyle name="Финансовый 4 8 3 3 6" xfId="4086"/>
    <cellStyle name="Финансовый 4 8 3 3 7" xfId="4087"/>
    <cellStyle name="Финансовый 4 8 3 3 8" xfId="4088"/>
    <cellStyle name="Финансовый 4 8 3 3 9" xfId="4089"/>
    <cellStyle name="Финансовый 4 8 3 4" xfId="4090"/>
    <cellStyle name="Финансовый 4 8 3 5" xfId="4091"/>
    <cellStyle name="Финансовый 4 8 3 6" xfId="4092"/>
    <cellStyle name="Финансовый 4 8 3 7" xfId="4093"/>
    <cellStyle name="Финансовый 4 8 3 8" xfId="4094"/>
    <cellStyle name="Финансовый 4 8 3 9" xfId="4095"/>
    <cellStyle name="Финансовый 4 8 4" xfId="4096"/>
    <cellStyle name="Финансовый 4 8 4 2" xfId="4097"/>
    <cellStyle name="Финансовый 4 8 4 3" xfId="4098"/>
    <cellStyle name="Финансовый 4 8 4 4" xfId="4099"/>
    <cellStyle name="Финансовый 4 8 4 5" xfId="4100"/>
    <cellStyle name="Финансовый 4 8 4 6" xfId="4101"/>
    <cellStyle name="Финансовый 4 8 4 7" xfId="4102"/>
    <cellStyle name="Финансовый 4 8 4 8" xfId="4103"/>
    <cellStyle name="Финансовый 4 8 4 9" xfId="4104"/>
    <cellStyle name="Финансовый 4 8 5" xfId="4105"/>
    <cellStyle name="Финансовый 4 8 6" xfId="4106"/>
    <cellStyle name="Финансовый 4 8 7" xfId="4107"/>
    <cellStyle name="Финансовый 4 8 8" xfId="4108"/>
    <cellStyle name="Финансовый 4 8 9" xfId="4109"/>
    <cellStyle name="Финансовый 4 9" xfId="4110"/>
    <cellStyle name="Финансовый 4 9 2" xfId="4111"/>
    <cellStyle name="Финансовый 4 9 3" xfId="4112"/>
    <cellStyle name="Финансовый 4 9 4" xfId="4113"/>
    <cellStyle name="Финансовый 4 9 5" xfId="4114"/>
    <cellStyle name="Финансовый 4 9 6" xfId="4115"/>
    <cellStyle name="Финансовый 4 9 7" xfId="4116"/>
    <cellStyle name="Финансовый 4 9 8" xfId="4117"/>
    <cellStyle name="Финансовый 4 9 9" xfId="4118"/>
    <cellStyle name="Финансовый 5" xfId="4119"/>
    <cellStyle name="Финансовый 5 2" xfId="4120"/>
    <cellStyle name="Финансовый 5 2 10" xfId="4121"/>
    <cellStyle name="Финансовый 5 2 11" xfId="4122"/>
    <cellStyle name="Финансовый 5 2 2" xfId="4123"/>
    <cellStyle name="Финансовый 5 2 2 10" xfId="4124"/>
    <cellStyle name="Финансовый 5 2 2 2" xfId="4125"/>
    <cellStyle name="Финансовый 5 2 2 2 2" xfId="4126"/>
    <cellStyle name="Финансовый 5 2 2 2 3" xfId="4127"/>
    <cellStyle name="Финансовый 5 2 2 2 4" xfId="4128"/>
    <cellStyle name="Финансовый 5 2 2 2 5" xfId="4129"/>
    <cellStyle name="Финансовый 5 2 2 2 6" xfId="4130"/>
    <cellStyle name="Финансовый 5 2 2 2 7" xfId="4131"/>
    <cellStyle name="Финансовый 5 2 2 2 8" xfId="4132"/>
    <cellStyle name="Финансовый 5 2 2 2 9" xfId="4133"/>
    <cellStyle name="Финансовый 5 2 2 3" xfId="4134"/>
    <cellStyle name="Финансовый 5 2 2 4" xfId="4135"/>
    <cellStyle name="Финансовый 5 2 2 5" xfId="4136"/>
    <cellStyle name="Финансовый 5 2 2 6" xfId="4137"/>
    <cellStyle name="Финансовый 5 2 2 7" xfId="4138"/>
    <cellStyle name="Финансовый 5 2 2 8" xfId="4139"/>
    <cellStyle name="Финансовый 5 2 2 9" xfId="4140"/>
    <cellStyle name="Финансовый 5 2 3" xfId="4141"/>
    <cellStyle name="Финансовый 5 2 3 2" xfId="4142"/>
    <cellStyle name="Финансовый 5 2 3 3" xfId="4143"/>
    <cellStyle name="Финансовый 5 2 3 4" xfId="4144"/>
    <cellStyle name="Финансовый 5 2 3 5" xfId="4145"/>
    <cellStyle name="Финансовый 5 2 3 6" xfId="4146"/>
    <cellStyle name="Финансовый 5 2 3 7" xfId="4147"/>
    <cellStyle name="Финансовый 5 2 3 8" xfId="4148"/>
    <cellStyle name="Финансовый 5 2 3 9" xfId="4149"/>
    <cellStyle name="Финансовый 5 2 4" xfId="4150"/>
    <cellStyle name="Финансовый 5 2 5" xfId="4151"/>
    <cellStyle name="Финансовый 5 2 6" xfId="4152"/>
    <cellStyle name="Финансовый 5 2 7" xfId="4153"/>
    <cellStyle name="Финансовый 5 2 8" xfId="4154"/>
    <cellStyle name="Финансовый 5 2 9" xfId="4155"/>
    <cellStyle name="Финансовый 5 3" xfId="4156"/>
    <cellStyle name="Финансовый 6" xfId="4157"/>
    <cellStyle name="Финансовый 6 10" xfId="4158"/>
    <cellStyle name="Финансовый 6 11" xfId="4159"/>
    <cellStyle name="Финансовый 6 2" xfId="4160"/>
    <cellStyle name="Финансовый 6 2 10" xfId="4161"/>
    <cellStyle name="Финансовый 6 2 2" xfId="4162"/>
    <cellStyle name="Финансовый 6 2 2 2" xfId="4163"/>
    <cellStyle name="Финансовый 6 2 2 3" xfId="4164"/>
    <cellStyle name="Финансовый 6 2 2 4" xfId="4165"/>
    <cellStyle name="Финансовый 6 2 2 5" xfId="4166"/>
    <cellStyle name="Финансовый 6 2 2 6" xfId="4167"/>
    <cellStyle name="Финансовый 6 2 2 7" xfId="4168"/>
    <cellStyle name="Финансовый 6 2 2 8" xfId="4169"/>
    <cellStyle name="Финансовый 6 2 2 9" xfId="4170"/>
    <cellStyle name="Финансовый 6 2 3" xfId="4171"/>
    <cellStyle name="Финансовый 6 2 4" xfId="4172"/>
    <cellStyle name="Финансовый 6 2 5" xfId="4173"/>
    <cellStyle name="Финансовый 6 2 6" xfId="4174"/>
    <cellStyle name="Финансовый 6 2 7" xfId="4175"/>
    <cellStyle name="Финансовый 6 2 8" xfId="4176"/>
    <cellStyle name="Финансовый 6 2 9" xfId="4177"/>
    <cellStyle name="Финансовый 6 3" xfId="4178"/>
    <cellStyle name="Финансовый 6 3 2" xfId="4179"/>
    <cellStyle name="Финансовый 6 3 3" xfId="4180"/>
    <cellStyle name="Финансовый 6 3 4" xfId="4181"/>
    <cellStyle name="Финансовый 6 3 5" xfId="4182"/>
    <cellStyle name="Финансовый 6 3 6" xfId="4183"/>
    <cellStyle name="Финансовый 6 3 7" xfId="4184"/>
    <cellStyle name="Финансовый 6 3 8" xfId="4185"/>
    <cellStyle name="Финансовый 6 3 9" xfId="4186"/>
    <cellStyle name="Финансовый 6 4" xfId="4187"/>
    <cellStyle name="Финансовый 6 5" xfId="4188"/>
    <cellStyle name="Финансовый 6 6" xfId="4189"/>
    <cellStyle name="Финансовый 6 7" xfId="4190"/>
    <cellStyle name="Финансовый 6 8" xfId="4191"/>
    <cellStyle name="Финансовый 6 9" xfId="4192"/>
    <cellStyle name="Финансовый 7" xfId="4193"/>
    <cellStyle name="Финансовый 7 10" xfId="4194"/>
    <cellStyle name="Финансовый 7 11" xfId="4195"/>
    <cellStyle name="Финансовый 7 12" xfId="4196"/>
    <cellStyle name="Финансовый 7 13" xfId="4197"/>
    <cellStyle name="Финансовый 7 14" xfId="4198"/>
    <cellStyle name="Финансовый 7 15" xfId="4199"/>
    <cellStyle name="Финансовый 7 2" xfId="4200"/>
    <cellStyle name="Финансовый 7 2 10" xfId="4201"/>
    <cellStyle name="Финансовый 7 2 11" xfId="4202"/>
    <cellStyle name="Финансовый 7 2 2" xfId="4203"/>
    <cellStyle name="Финансовый 7 2 2 10" xfId="4204"/>
    <cellStyle name="Финансовый 7 2 2 2" xfId="4205"/>
    <cellStyle name="Финансовый 7 2 2 2 2" xfId="4206"/>
    <cellStyle name="Финансовый 7 2 2 2 3" xfId="4207"/>
    <cellStyle name="Финансовый 7 2 2 2 4" xfId="4208"/>
    <cellStyle name="Финансовый 7 2 2 2 5" xfId="4209"/>
    <cellStyle name="Финансовый 7 2 2 2 6" xfId="4210"/>
    <cellStyle name="Финансовый 7 2 2 2 7" xfId="4211"/>
    <cellStyle name="Финансовый 7 2 2 2 8" xfId="4212"/>
    <cellStyle name="Финансовый 7 2 2 2 9" xfId="4213"/>
    <cellStyle name="Финансовый 7 2 2 3" xfId="4214"/>
    <cellStyle name="Финансовый 7 2 2 4" xfId="4215"/>
    <cellStyle name="Финансовый 7 2 2 5" xfId="4216"/>
    <cellStyle name="Финансовый 7 2 2 6" xfId="4217"/>
    <cellStyle name="Финансовый 7 2 2 7" xfId="4218"/>
    <cellStyle name="Финансовый 7 2 2 8" xfId="4219"/>
    <cellStyle name="Финансовый 7 2 2 9" xfId="4220"/>
    <cellStyle name="Финансовый 7 2 3" xfId="4221"/>
    <cellStyle name="Финансовый 7 2 3 2" xfId="4222"/>
    <cellStyle name="Финансовый 7 2 3 3" xfId="4223"/>
    <cellStyle name="Финансовый 7 2 3 4" xfId="4224"/>
    <cellStyle name="Финансовый 7 2 3 5" xfId="4225"/>
    <cellStyle name="Финансовый 7 2 3 6" xfId="4226"/>
    <cellStyle name="Финансовый 7 2 3 7" xfId="4227"/>
    <cellStyle name="Финансовый 7 2 3 8" xfId="4228"/>
    <cellStyle name="Финансовый 7 2 3 9" xfId="4229"/>
    <cellStyle name="Финансовый 7 2 4" xfId="4230"/>
    <cellStyle name="Финансовый 7 2 5" xfId="4231"/>
    <cellStyle name="Финансовый 7 2 6" xfId="4232"/>
    <cellStyle name="Финансовый 7 2 7" xfId="4233"/>
    <cellStyle name="Финансовый 7 2 8" xfId="4234"/>
    <cellStyle name="Финансовый 7 2 9" xfId="4235"/>
    <cellStyle name="Финансовый 7 3" xfId="4236"/>
    <cellStyle name="Финансовый 7 3 10" xfId="4237"/>
    <cellStyle name="Финансовый 7 3 11" xfId="4238"/>
    <cellStyle name="Финансовый 7 3 2" xfId="4239"/>
    <cellStyle name="Финансовый 7 3 2 10" xfId="4240"/>
    <cellStyle name="Финансовый 7 3 2 2" xfId="4241"/>
    <cellStyle name="Финансовый 7 3 2 2 2" xfId="4242"/>
    <cellStyle name="Финансовый 7 3 2 2 3" xfId="4243"/>
    <cellStyle name="Финансовый 7 3 2 2 4" xfId="4244"/>
    <cellStyle name="Финансовый 7 3 2 2 5" xfId="4245"/>
    <cellStyle name="Финансовый 7 3 2 2 6" xfId="4246"/>
    <cellStyle name="Финансовый 7 3 2 2 7" xfId="4247"/>
    <cellStyle name="Финансовый 7 3 2 2 8" xfId="4248"/>
    <cellStyle name="Финансовый 7 3 2 2 9" xfId="4249"/>
    <cellStyle name="Финансовый 7 3 2 3" xfId="4250"/>
    <cellStyle name="Финансовый 7 3 2 4" xfId="4251"/>
    <cellStyle name="Финансовый 7 3 2 5" xfId="4252"/>
    <cellStyle name="Финансовый 7 3 2 6" xfId="4253"/>
    <cellStyle name="Финансовый 7 3 2 7" xfId="4254"/>
    <cellStyle name="Финансовый 7 3 2 8" xfId="4255"/>
    <cellStyle name="Финансовый 7 3 2 9" xfId="4256"/>
    <cellStyle name="Финансовый 7 3 3" xfId="4257"/>
    <cellStyle name="Финансовый 7 3 3 2" xfId="4258"/>
    <cellStyle name="Финансовый 7 3 3 3" xfId="4259"/>
    <cellStyle name="Финансовый 7 3 3 4" xfId="4260"/>
    <cellStyle name="Финансовый 7 3 3 5" xfId="4261"/>
    <cellStyle name="Финансовый 7 3 3 6" xfId="4262"/>
    <cellStyle name="Финансовый 7 3 3 7" xfId="4263"/>
    <cellStyle name="Финансовый 7 3 3 8" xfId="4264"/>
    <cellStyle name="Финансовый 7 3 3 9" xfId="4265"/>
    <cellStyle name="Финансовый 7 3 4" xfId="4266"/>
    <cellStyle name="Финансовый 7 3 5" xfId="4267"/>
    <cellStyle name="Финансовый 7 3 6" xfId="4268"/>
    <cellStyle name="Финансовый 7 3 7" xfId="4269"/>
    <cellStyle name="Финансовый 7 3 8" xfId="4270"/>
    <cellStyle name="Финансовый 7 3 9" xfId="4271"/>
    <cellStyle name="Финансовый 7 4" xfId="4272"/>
    <cellStyle name="Финансовый 7 4 10" xfId="4273"/>
    <cellStyle name="Финансовый 7 4 11" xfId="4274"/>
    <cellStyle name="Финансовый 7 4 12" xfId="4275"/>
    <cellStyle name="Финансовый 7 4 2" xfId="4276"/>
    <cellStyle name="Финансовый 7 4 2 10" xfId="4277"/>
    <cellStyle name="Финансовый 7 4 2 11" xfId="4278"/>
    <cellStyle name="Финансовый 7 4 2 12" xfId="4279"/>
    <cellStyle name="Финансовый 7 4 2 2" xfId="4280"/>
    <cellStyle name="Финансовый 7 4 2 2 10" xfId="4281"/>
    <cellStyle name="Финансовый 7 4 2 2 11" xfId="4282"/>
    <cellStyle name="Финансовый 7 4 2 2 12" xfId="4283"/>
    <cellStyle name="Финансовый 7 4 2 2 13" xfId="4284"/>
    <cellStyle name="Финансовый 7 4 2 2 2" xfId="4285"/>
    <cellStyle name="Финансовый 7 4 2 2 2 10" xfId="4286"/>
    <cellStyle name="Финансовый 7 4 2 2 2 11" xfId="4287"/>
    <cellStyle name="Финансовый 7 4 2 2 2 2" xfId="4288"/>
    <cellStyle name="Финансовый 7 4 2 2 2 2 10" xfId="4289"/>
    <cellStyle name="Финансовый 7 4 2 2 2 2 2" xfId="4290"/>
    <cellStyle name="Финансовый 7 4 2 2 2 2 2 2" xfId="4291"/>
    <cellStyle name="Финансовый 7 4 2 2 2 2 2 3" xfId="4292"/>
    <cellStyle name="Финансовый 7 4 2 2 2 2 2 4" xfId="4293"/>
    <cellStyle name="Финансовый 7 4 2 2 2 2 2 5" xfId="4294"/>
    <cellStyle name="Финансовый 7 4 2 2 2 2 2 6" xfId="4295"/>
    <cellStyle name="Финансовый 7 4 2 2 2 2 2 7" xfId="4296"/>
    <cellStyle name="Финансовый 7 4 2 2 2 2 2 8" xfId="4297"/>
    <cellStyle name="Финансовый 7 4 2 2 2 2 2 9" xfId="4298"/>
    <cellStyle name="Финансовый 7 4 2 2 2 2 3" xfId="4299"/>
    <cellStyle name="Финансовый 7 4 2 2 2 2 4" xfId="4300"/>
    <cellStyle name="Финансовый 7 4 2 2 2 2 5" xfId="4301"/>
    <cellStyle name="Финансовый 7 4 2 2 2 2 6" xfId="4302"/>
    <cellStyle name="Финансовый 7 4 2 2 2 2 7" xfId="4303"/>
    <cellStyle name="Финансовый 7 4 2 2 2 2 8" xfId="4304"/>
    <cellStyle name="Финансовый 7 4 2 2 2 2 9" xfId="4305"/>
    <cellStyle name="Финансовый 7 4 2 2 2 3" xfId="4306"/>
    <cellStyle name="Финансовый 7 4 2 2 2 3 2" xfId="4307"/>
    <cellStyle name="Финансовый 7 4 2 2 2 3 3" xfId="4308"/>
    <cellStyle name="Финансовый 7 4 2 2 2 3 4" xfId="4309"/>
    <cellStyle name="Финансовый 7 4 2 2 2 3 5" xfId="4310"/>
    <cellStyle name="Финансовый 7 4 2 2 2 3 6" xfId="4311"/>
    <cellStyle name="Финансовый 7 4 2 2 2 3 7" xfId="4312"/>
    <cellStyle name="Финансовый 7 4 2 2 2 3 8" xfId="4313"/>
    <cellStyle name="Финансовый 7 4 2 2 2 3 9" xfId="4314"/>
    <cellStyle name="Финансовый 7 4 2 2 2 4" xfId="4315"/>
    <cellStyle name="Финансовый 7 4 2 2 2 5" xfId="4316"/>
    <cellStyle name="Финансовый 7 4 2 2 2 6" xfId="4317"/>
    <cellStyle name="Финансовый 7 4 2 2 2 7" xfId="4318"/>
    <cellStyle name="Финансовый 7 4 2 2 2 8" xfId="4319"/>
    <cellStyle name="Финансовый 7 4 2 2 2 9" xfId="4320"/>
    <cellStyle name="Финансовый 7 4 2 2 3" xfId="4321"/>
    <cellStyle name="Финансовый 7 4 2 2 3 10" xfId="4322"/>
    <cellStyle name="Финансовый 7 4 2 2 3 11" xfId="4323"/>
    <cellStyle name="Финансовый 7 4 2 2 3 12" xfId="4324"/>
    <cellStyle name="Финансовый 7 4 2 2 3 2" xfId="4325"/>
    <cellStyle name="Финансовый 7 4 2 2 3 2 10" xfId="4326"/>
    <cellStyle name="Финансовый 7 4 2 2 3 2 11" xfId="4327"/>
    <cellStyle name="Финансовый 7 4 2 2 3 2 12" xfId="4328"/>
    <cellStyle name="Финансовый 7 4 2 2 3 2 13" xfId="4329"/>
    <cellStyle name="Финансовый 7 4 2 2 3 2 2" xfId="4330"/>
    <cellStyle name="Финансовый 7 4 2 2 3 2 2 10" xfId="4331"/>
    <cellStyle name="Финансовый 7 4 2 2 3 2 2 2" xfId="4332"/>
    <cellStyle name="Финансовый 7 4 2 2 3 2 2 2 2" xfId="4333"/>
    <cellStyle name="Финансовый 7 4 2 2 3 2 2 2 3" xfId="4334"/>
    <cellStyle name="Финансовый 7 4 2 2 3 2 2 2 4" xfId="4335"/>
    <cellStyle name="Финансовый 7 4 2 2 3 2 2 2 5" xfId="4336"/>
    <cellStyle name="Финансовый 7 4 2 2 3 2 2 2 6" xfId="4337"/>
    <cellStyle name="Финансовый 7 4 2 2 3 2 2 2 7" xfId="4338"/>
    <cellStyle name="Финансовый 7 4 2 2 3 2 2 2 8" xfId="4339"/>
    <cellStyle name="Финансовый 7 4 2 2 3 2 2 2 9" xfId="4340"/>
    <cellStyle name="Финансовый 7 4 2 2 3 2 2 3" xfId="4341"/>
    <cellStyle name="Финансовый 7 4 2 2 3 2 2 4" xfId="4342"/>
    <cellStyle name="Финансовый 7 4 2 2 3 2 2 5" xfId="4343"/>
    <cellStyle name="Финансовый 7 4 2 2 3 2 2 6" xfId="4344"/>
    <cellStyle name="Финансовый 7 4 2 2 3 2 2 7" xfId="4345"/>
    <cellStyle name="Финансовый 7 4 2 2 3 2 2 8" xfId="4346"/>
    <cellStyle name="Финансовый 7 4 2 2 3 2 2 9" xfId="4347"/>
    <cellStyle name="Финансовый 7 4 2 2 3 2 3" xfId="4348"/>
    <cellStyle name="Финансовый 7 4 2 2 3 2 3 10" xfId="4349"/>
    <cellStyle name="Финансовый 7 4 2 2 3 2 3 2" xfId="4350"/>
    <cellStyle name="Финансовый 7 4 2 2 3 2 3 2 2" xfId="4351"/>
    <cellStyle name="Финансовый 7 4 2 2 3 2 3 2 3" xfId="4352"/>
    <cellStyle name="Финансовый 7 4 2 2 3 2 3 2 4" xfId="4353"/>
    <cellStyle name="Финансовый 7 4 2 2 3 2 3 2 5" xfId="4354"/>
    <cellStyle name="Финансовый 7 4 2 2 3 2 3 2 6" xfId="4355"/>
    <cellStyle name="Финансовый 7 4 2 2 3 2 3 2 7" xfId="4356"/>
    <cellStyle name="Финансовый 7 4 2 2 3 2 3 2 8" xfId="4357"/>
    <cellStyle name="Финансовый 7 4 2 2 3 2 3 2 9" xfId="4358"/>
    <cellStyle name="Финансовый 7 4 2 2 3 2 3 3" xfId="4359"/>
    <cellStyle name="Финансовый 7 4 2 2 3 2 3 4" xfId="4360"/>
    <cellStyle name="Финансовый 7 4 2 2 3 2 3 5" xfId="4361"/>
    <cellStyle name="Финансовый 7 4 2 2 3 2 3 6" xfId="4362"/>
    <cellStyle name="Финансовый 7 4 2 2 3 2 3 7" xfId="4363"/>
    <cellStyle name="Финансовый 7 4 2 2 3 2 3 8" xfId="4364"/>
    <cellStyle name="Финансовый 7 4 2 2 3 2 3 9" xfId="4365"/>
    <cellStyle name="Финансовый 7 4 2 2 3 2 4" xfId="4366"/>
    <cellStyle name="Финансовый 7 4 2 2 3 2 4 10" xfId="4367"/>
    <cellStyle name="Финансовый 7 4 2 2 3 2 4 2" xfId="4368"/>
    <cellStyle name="Финансовый 7 4 2 2 3 2 4 2 2" xfId="4369"/>
    <cellStyle name="Финансовый 7 4 2 2 3 2 4 2 3" xfId="4370"/>
    <cellStyle name="Финансовый 7 4 2 2 3 2 4 2 4" xfId="4371"/>
    <cellStyle name="Финансовый 7 4 2 2 3 2 4 2 5" xfId="4372"/>
    <cellStyle name="Финансовый 7 4 2 2 3 2 4 2 6" xfId="4373"/>
    <cellStyle name="Финансовый 7 4 2 2 3 2 4 2 7" xfId="4374"/>
    <cellStyle name="Финансовый 7 4 2 2 3 2 4 2 8" xfId="4375"/>
    <cellStyle name="Финансовый 7 4 2 2 3 2 4 2 9" xfId="4376"/>
    <cellStyle name="Финансовый 7 4 2 2 3 2 4 3" xfId="4377"/>
    <cellStyle name="Финансовый 7 4 2 2 3 2 4 4" xfId="4378"/>
    <cellStyle name="Финансовый 7 4 2 2 3 2 4 5" xfId="4379"/>
    <cellStyle name="Финансовый 7 4 2 2 3 2 4 6" xfId="4380"/>
    <cellStyle name="Финансовый 7 4 2 2 3 2 4 7" xfId="4381"/>
    <cellStyle name="Финансовый 7 4 2 2 3 2 4 8" xfId="4382"/>
    <cellStyle name="Финансовый 7 4 2 2 3 2 4 9" xfId="4383"/>
    <cellStyle name="Финансовый 7 4 2 2 3 2 5" xfId="4384"/>
    <cellStyle name="Финансовый 7 4 2 2 3 2 5 2" xfId="4385"/>
    <cellStyle name="Финансовый 7 4 2 2 3 2 5 3" xfId="4386"/>
    <cellStyle name="Финансовый 7 4 2 2 3 2 5 4" xfId="4387"/>
    <cellStyle name="Финансовый 7 4 2 2 3 2 5 5" xfId="4388"/>
    <cellStyle name="Финансовый 7 4 2 2 3 2 5 6" xfId="4389"/>
    <cellStyle name="Финансовый 7 4 2 2 3 2 5 7" xfId="4390"/>
    <cellStyle name="Финансовый 7 4 2 2 3 2 5 8" xfId="4391"/>
    <cellStyle name="Финансовый 7 4 2 2 3 2 5 9" xfId="4392"/>
    <cellStyle name="Финансовый 7 4 2 2 3 2 6" xfId="4393"/>
    <cellStyle name="Финансовый 7 4 2 2 3 2 7" xfId="4394"/>
    <cellStyle name="Финансовый 7 4 2 2 3 2 8" xfId="4395"/>
    <cellStyle name="Финансовый 7 4 2 2 3 2 9" xfId="4396"/>
    <cellStyle name="Финансовый 7 4 2 2 3 3" xfId="4397"/>
    <cellStyle name="Финансовый 7 4 2 2 3 3 10" xfId="4398"/>
    <cellStyle name="Финансовый 7 4 2 2 3 3 2" xfId="4399"/>
    <cellStyle name="Финансовый 7 4 2 2 3 3 2 2" xfId="4400"/>
    <cellStyle name="Финансовый 7 4 2 2 3 3 2 3" xfId="4401"/>
    <cellStyle name="Финансовый 7 4 2 2 3 3 2 4" xfId="4402"/>
    <cellStyle name="Финансовый 7 4 2 2 3 3 2 5" xfId="4403"/>
    <cellStyle name="Финансовый 7 4 2 2 3 3 2 6" xfId="4404"/>
    <cellStyle name="Финансовый 7 4 2 2 3 3 2 7" xfId="4405"/>
    <cellStyle name="Финансовый 7 4 2 2 3 3 2 8" xfId="4406"/>
    <cellStyle name="Финансовый 7 4 2 2 3 3 2 9" xfId="4407"/>
    <cellStyle name="Финансовый 7 4 2 2 3 3 3" xfId="4408"/>
    <cellStyle name="Финансовый 7 4 2 2 3 3 4" xfId="4409"/>
    <cellStyle name="Финансовый 7 4 2 2 3 3 5" xfId="4410"/>
    <cellStyle name="Финансовый 7 4 2 2 3 3 6" xfId="4411"/>
    <cellStyle name="Финансовый 7 4 2 2 3 3 7" xfId="4412"/>
    <cellStyle name="Финансовый 7 4 2 2 3 3 8" xfId="4413"/>
    <cellStyle name="Финансовый 7 4 2 2 3 3 9" xfId="4414"/>
    <cellStyle name="Финансовый 7 4 2 2 3 4" xfId="4415"/>
    <cellStyle name="Финансовый 7 4 2 2 3 4 2" xfId="4416"/>
    <cellStyle name="Финансовый 7 4 2 2 3 4 3" xfId="4417"/>
    <cellStyle name="Финансовый 7 4 2 2 3 4 4" xfId="4418"/>
    <cellStyle name="Финансовый 7 4 2 2 3 4 5" xfId="4419"/>
    <cellStyle name="Финансовый 7 4 2 2 3 4 6" xfId="4420"/>
    <cellStyle name="Финансовый 7 4 2 2 3 4 7" xfId="4421"/>
    <cellStyle name="Финансовый 7 4 2 2 3 4 8" xfId="4422"/>
    <cellStyle name="Финансовый 7 4 2 2 3 4 9" xfId="4423"/>
    <cellStyle name="Финансовый 7 4 2 2 3 5" xfId="4424"/>
    <cellStyle name="Финансовый 7 4 2 2 3 6" xfId="4425"/>
    <cellStyle name="Финансовый 7 4 2 2 3 7" xfId="4426"/>
    <cellStyle name="Финансовый 7 4 2 2 3 8" xfId="4427"/>
    <cellStyle name="Финансовый 7 4 2 2 3 9" xfId="4428"/>
    <cellStyle name="Финансовый 7 4 2 2 4" xfId="4429"/>
    <cellStyle name="Финансовый 7 4 2 2 4 10" xfId="4430"/>
    <cellStyle name="Финансовый 7 4 2 2 4 2" xfId="4431"/>
    <cellStyle name="Финансовый 7 4 2 2 4 2 2" xfId="4432"/>
    <cellStyle name="Финансовый 7 4 2 2 4 2 3" xfId="4433"/>
    <cellStyle name="Финансовый 7 4 2 2 4 2 4" xfId="4434"/>
    <cellStyle name="Финансовый 7 4 2 2 4 2 5" xfId="4435"/>
    <cellStyle name="Финансовый 7 4 2 2 4 2 6" xfId="4436"/>
    <cellStyle name="Финансовый 7 4 2 2 4 2 7" xfId="4437"/>
    <cellStyle name="Финансовый 7 4 2 2 4 2 8" xfId="4438"/>
    <cellStyle name="Финансовый 7 4 2 2 4 2 9" xfId="4439"/>
    <cellStyle name="Финансовый 7 4 2 2 4 3" xfId="4440"/>
    <cellStyle name="Финансовый 7 4 2 2 4 4" xfId="4441"/>
    <cellStyle name="Финансовый 7 4 2 2 4 5" xfId="4442"/>
    <cellStyle name="Финансовый 7 4 2 2 4 6" xfId="4443"/>
    <cellStyle name="Финансовый 7 4 2 2 4 7" xfId="4444"/>
    <cellStyle name="Финансовый 7 4 2 2 4 8" xfId="4445"/>
    <cellStyle name="Финансовый 7 4 2 2 4 9" xfId="4446"/>
    <cellStyle name="Финансовый 7 4 2 2 5" xfId="4447"/>
    <cellStyle name="Финансовый 7 4 2 2 5 2" xfId="4448"/>
    <cellStyle name="Финансовый 7 4 2 2 5 3" xfId="4449"/>
    <cellStyle name="Финансовый 7 4 2 2 5 4" xfId="4450"/>
    <cellStyle name="Финансовый 7 4 2 2 5 5" xfId="4451"/>
    <cellStyle name="Финансовый 7 4 2 2 5 6" xfId="4452"/>
    <cellStyle name="Финансовый 7 4 2 2 5 7" xfId="4453"/>
    <cellStyle name="Финансовый 7 4 2 2 5 8" xfId="4454"/>
    <cellStyle name="Финансовый 7 4 2 2 5 9" xfId="4455"/>
    <cellStyle name="Финансовый 7 4 2 2 6" xfId="4456"/>
    <cellStyle name="Финансовый 7 4 2 2 7" xfId="4457"/>
    <cellStyle name="Финансовый 7 4 2 2 8" xfId="4458"/>
    <cellStyle name="Финансовый 7 4 2 2 9" xfId="4459"/>
    <cellStyle name="Финансовый 7 4 2 3" xfId="4460"/>
    <cellStyle name="Финансовый 7 4 2 3 10" xfId="4461"/>
    <cellStyle name="Финансовый 7 4 2 3 2" xfId="4462"/>
    <cellStyle name="Финансовый 7 4 2 3 2 2" xfId="4463"/>
    <cellStyle name="Финансовый 7 4 2 3 2 3" xfId="4464"/>
    <cellStyle name="Финансовый 7 4 2 3 2 4" xfId="4465"/>
    <cellStyle name="Финансовый 7 4 2 3 2 5" xfId="4466"/>
    <cellStyle name="Финансовый 7 4 2 3 2 6" xfId="4467"/>
    <cellStyle name="Финансовый 7 4 2 3 2 7" xfId="4468"/>
    <cellStyle name="Финансовый 7 4 2 3 2 8" xfId="4469"/>
    <cellStyle name="Финансовый 7 4 2 3 2 9" xfId="4470"/>
    <cellStyle name="Финансовый 7 4 2 3 3" xfId="4471"/>
    <cellStyle name="Финансовый 7 4 2 3 4" xfId="4472"/>
    <cellStyle name="Финансовый 7 4 2 3 5" xfId="4473"/>
    <cellStyle name="Финансовый 7 4 2 3 6" xfId="4474"/>
    <cellStyle name="Финансовый 7 4 2 3 7" xfId="4475"/>
    <cellStyle name="Финансовый 7 4 2 3 8" xfId="4476"/>
    <cellStyle name="Финансовый 7 4 2 3 9" xfId="4477"/>
    <cellStyle name="Финансовый 7 4 2 4" xfId="4478"/>
    <cellStyle name="Финансовый 7 4 2 4 2" xfId="4479"/>
    <cellStyle name="Финансовый 7 4 2 4 3" xfId="4480"/>
    <cellStyle name="Финансовый 7 4 2 4 4" xfId="4481"/>
    <cellStyle name="Финансовый 7 4 2 4 5" xfId="4482"/>
    <cellStyle name="Финансовый 7 4 2 4 6" xfId="4483"/>
    <cellStyle name="Финансовый 7 4 2 4 7" xfId="4484"/>
    <cellStyle name="Финансовый 7 4 2 4 8" xfId="4485"/>
    <cellStyle name="Финансовый 7 4 2 4 9" xfId="4486"/>
    <cellStyle name="Финансовый 7 4 2 5" xfId="4487"/>
    <cellStyle name="Финансовый 7 4 2 6" xfId="4488"/>
    <cellStyle name="Финансовый 7 4 2 7" xfId="4489"/>
    <cellStyle name="Финансовый 7 4 2 8" xfId="4490"/>
    <cellStyle name="Финансовый 7 4 2 9" xfId="4491"/>
    <cellStyle name="Финансовый 7 4 3" xfId="4492"/>
    <cellStyle name="Финансовый 7 4 3 10" xfId="4493"/>
    <cellStyle name="Финансовый 7 4 3 2" xfId="4494"/>
    <cellStyle name="Финансовый 7 4 3 2 2" xfId="4495"/>
    <cellStyle name="Финансовый 7 4 3 2 3" xfId="4496"/>
    <cellStyle name="Финансовый 7 4 3 2 4" xfId="4497"/>
    <cellStyle name="Финансовый 7 4 3 2 5" xfId="4498"/>
    <cellStyle name="Финансовый 7 4 3 2 6" xfId="4499"/>
    <cellStyle name="Финансовый 7 4 3 2 7" xfId="4500"/>
    <cellStyle name="Финансовый 7 4 3 2 8" xfId="4501"/>
    <cellStyle name="Финансовый 7 4 3 2 9" xfId="4502"/>
    <cellStyle name="Финансовый 7 4 3 3" xfId="4503"/>
    <cellStyle name="Финансовый 7 4 3 4" xfId="4504"/>
    <cellStyle name="Финансовый 7 4 3 5" xfId="4505"/>
    <cellStyle name="Финансовый 7 4 3 6" xfId="4506"/>
    <cellStyle name="Финансовый 7 4 3 7" xfId="4507"/>
    <cellStyle name="Финансовый 7 4 3 8" xfId="4508"/>
    <cellStyle name="Финансовый 7 4 3 9" xfId="4509"/>
    <cellStyle name="Финансовый 7 4 4" xfId="4510"/>
    <cellStyle name="Финансовый 7 4 4 2" xfId="4511"/>
    <cellStyle name="Финансовый 7 4 4 3" xfId="4512"/>
    <cellStyle name="Финансовый 7 4 4 4" xfId="4513"/>
    <cellStyle name="Финансовый 7 4 4 5" xfId="4514"/>
    <cellStyle name="Финансовый 7 4 4 6" xfId="4515"/>
    <cellStyle name="Финансовый 7 4 4 7" xfId="4516"/>
    <cellStyle name="Финансовый 7 4 4 8" xfId="4517"/>
    <cellStyle name="Финансовый 7 4 4 9" xfId="4518"/>
    <cellStyle name="Финансовый 7 4 5" xfId="4519"/>
    <cellStyle name="Финансовый 7 4 6" xfId="4520"/>
    <cellStyle name="Финансовый 7 4 7" xfId="4521"/>
    <cellStyle name="Финансовый 7 4 8" xfId="4522"/>
    <cellStyle name="Финансовый 7 4 9" xfId="4523"/>
    <cellStyle name="Финансовый 7 5" xfId="4524"/>
    <cellStyle name="Финансовый 7 5 10" xfId="4525"/>
    <cellStyle name="Финансовый 7 5 11" xfId="4526"/>
    <cellStyle name="Финансовый 7 5 2" xfId="4527"/>
    <cellStyle name="Финансовый 7 5 2 10" xfId="4528"/>
    <cellStyle name="Финансовый 7 5 2 2" xfId="4529"/>
    <cellStyle name="Финансовый 7 5 2 2 2" xfId="4530"/>
    <cellStyle name="Финансовый 7 5 2 2 3" xfId="4531"/>
    <cellStyle name="Финансовый 7 5 2 2 4" xfId="4532"/>
    <cellStyle name="Финансовый 7 5 2 2 5" xfId="4533"/>
    <cellStyle name="Финансовый 7 5 2 2 6" xfId="4534"/>
    <cellStyle name="Финансовый 7 5 2 2 7" xfId="4535"/>
    <cellStyle name="Финансовый 7 5 2 2 8" xfId="4536"/>
    <cellStyle name="Финансовый 7 5 2 2 9" xfId="4537"/>
    <cellStyle name="Финансовый 7 5 2 3" xfId="4538"/>
    <cellStyle name="Финансовый 7 5 2 4" xfId="4539"/>
    <cellStyle name="Финансовый 7 5 2 5" xfId="4540"/>
    <cellStyle name="Финансовый 7 5 2 6" xfId="4541"/>
    <cellStyle name="Финансовый 7 5 2 7" xfId="4542"/>
    <cellStyle name="Финансовый 7 5 2 8" xfId="4543"/>
    <cellStyle name="Финансовый 7 5 2 9" xfId="4544"/>
    <cellStyle name="Финансовый 7 5 3" xfId="4545"/>
    <cellStyle name="Финансовый 7 5 3 2" xfId="4546"/>
    <cellStyle name="Финансовый 7 5 3 3" xfId="4547"/>
    <cellStyle name="Финансовый 7 5 3 4" xfId="4548"/>
    <cellStyle name="Финансовый 7 5 3 5" xfId="4549"/>
    <cellStyle name="Финансовый 7 5 3 6" xfId="4550"/>
    <cellStyle name="Финансовый 7 5 3 7" xfId="4551"/>
    <cellStyle name="Финансовый 7 5 3 8" xfId="4552"/>
    <cellStyle name="Финансовый 7 5 3 9" xfId="4553"/>
    <cellStyle name="Финансовый 7 5 4" xfId="4554"/>
    <cellStyle name="Финансовый 7 5 5" xfId="4555"/>
    <cellStyle name="Финансовый 7 5 6" xfId="4556"/>
    <cellStyle name="Финансовый 7 5 7" xfId="4557"/>
    <cellStyle name="Финансовый 7 5 8" xfId="4558"/>
    <cellStyle name="Финансовый 7 5 9" xfId="4559"/>
    <cellStyle name="Финансовый 7 6" xfId="4560"/>
    <cellStyle name="Финансовый 7 6 10" xfId="4561"/>
    <cellStyle name="Финансовый 7 6 2" xfId="4562"/>
    <cellStyle name="Финансовый 7 6 2 2" xfId="4563"/>
    <cellStyle name="Финансовый 7 6 2 3" xfId="4564"/>
    <cellStyle name="Финансовый 7 6 2 4" xfId="4565"/>
    <cellStyle name="Финансовый 7 6 2 5" xfId="4566"/>
    <cellStyle name="Финансовый 7 6 2 6" xfId="4567"/>
    <cellStyle name="Финансовый 7 6 2 7" xfId="4568"/>
    <cellStyle name="Финансовый 7 6 2 8" xfId="4569"/>
    <cellStyle name="Финансовый 7 6 2 9" xfId="4570"/>
    <cellStyle name="Финансовый 7 6 3" xfId="4571"/>
    <cellStyle name="Финансовый 7 6 4" xfId="4572"/>
    <cellStyle name="Финансовый 7 6 5" xfId="4573"/>
    <cellStyle name="Финансовый 7 6 6" xfId="4574"/>
    <cellStyle name="Финансовый 7 6 7" xfId="4575"/>
    <cellStyle name="Финансовый 7 6 8" xfId="4576"/>
    <cellStyle name="Финансовый 7 6 9" xfId="4577"/>
    <cellStyle name="Финансовый 7 7" xfId="4578"/>
    <cellStyle name="Финансовый 7 7 2" xfId="4579"/>
    <cellStyle name="Финансовый 7 7 3" xfId="4580"/>
    <cellStyle name="Финансовый 7 7 4" xfId="4581"/>
    <cellStyle name="Финансовый 7 7 5" xfId="4582"/>
    <cellStyle name="Финансовый 7 7 6" xfId="4583"/>
    <cellStyle name="Финансовый 7 7 7" xfId="4584"/>
    <cellStyle name="Финансовый 7 7 8" xfId="4585"/>
    <cellStyle name="Финансовый 7 7 9" xfId="4586"/>
    <cellStyle name="Финансовый 7 8" xfId="4587"/>
    <cellStyle name="Финансовый 7 9" xfId="4588"/>
    <cellStyle name="Финансовый 8 10" xfId="4589"/>
    <cellStyle name="Финансовый 8 11" xfId="4590"/>
    <cellStyle name="Финансовый 8 2" xfId="4591"/>
    <cellStyle name="Финансовый 8 2 10" xfId="4592"/>
    <cellStyle name="Финансовый 8 2 2" xfId="4593"/>
    <cellStyle name="Финансовый 8 2 2 2" xfId="4594"/>
    <cellStyle name="Финансовый 8 2 2 3" xfId="4595"/>
    <cellStyle name="Финансовый 8 2 2 4" xfId="4596"/>
    <cellStyle name="Финансовый 8 2 2 5" xfId="4597"/>
    <cellStyle name="Финансовый 8 2 2 6" xfId="4598"/>
    <cellStyle name="Финансовый 8 2 2 7" xfId="4599"/>
    <cellStyle name="Финансовый 8 2 2 8" xfId="4600"/>
    <cellStyle name="Финансовый 8 2 2 9" xfId="4601"/>
    <cellStyle name="Финансовый 8 2 3" xfId="4602"/>
    <cellStyle name="Финансовый 8 2 4" xfId="4603"/>
    <cellStyle name="Финансовый 8 2 5" xfId="4604"/>
    <cellStyle name="Финансовый 8 2 6" xfId="4605"/>
    <cellStyle name="Финансовый 8 2 7" xfId="4606"/>
    <cellStyle name="Финансовый 8 2 8" xfId="4607"/>
    <cellStyle name="Финансовый 8 2 9" xfId="4608"/>
    <cellStyle name="Финансовый 8 3" xfId="4609"/>
    <cellStyle name="Финансовый 8 3 2" xfId="4610"/>
    <cellStyle name="Финансовый 8 3 3" xfId="4611"/>
    <cellStyle name="Финансовый 8 3 4" xfId="4612"/>
    <cellStyle name="Финансовый 8 3 5" xfId="4613"/>
    <cellStyle name="Финансовый 8 3 6" xfId="4614"/>
    <cellStyle name="Финансовый 8 3 7" xfId="4615"/>
    <cellStyle name="Финансовый 8 3 8" xfId="4616"/>
    <cellStyle name="Финансовый 8 3 9" xfId="4617"/>
    <cellStyle name="Финансовый 8 4" xfId="4618"/>
    <cellStyle name="Финансовый 8 5" xfId="4619"/>
    <cellStyle name="Финансовый 8 6" xfId="4620"/>
    <cellStyle name="Финансовый 8 7" xfId="4621"/>
    <cellStyle name="Финансовый 8 8" xfId="4622"/>
    <cellStyle name="Финансовый 8 9" xfId="4623"/>
    <cellStyle name="Финансовый 9" xfId="4624"/>
    <cellStyle name="Финансовый 9 10" xfId="4625"/>
    <cellStyle name="Финансовый 9 2" xfId="4626"/>
    <cellStyle name="Финансовый 9 2 2" xfId="4627"/>
    <cellStyle name="Финансовый 9 2 3" xfId="4628"/>
    <cellStyle name="Финансовый 9 2 4" xfId="4629"/>
    <cellStyle name="Финансовый 9 2 5" xfId="4630"/>
    <cellStyle name="Финансовый 9 2 6" xfId="4631"/>
    <cellStyle name="Финансовый 9 2 7" xfId="4632"/>
    <cellStyle name="Финансовый 9 2 8" xfId="4633"/>
    <cellStyle name="Финансовый 9 2 9" xfId="4634"/>
    <cellStyle name="Финансовый 9 3" xfId="4635"/>
    <cellStyle name="Финансовый 9 4" xfId="4636"/>
    <cellStyle name="Финансовый 9 5" xfId="4637"/>
    <cellStyle name="Финансовый 9 6" xfId="4638"/>
    <cellStyle name="Финансовый 9 7" xfId="4639"/>
    <cellStyle name="Финансовый 9 8" xfId="4640"/>
    <cellStyle name="Финансовый 9 9" xfId="4641"/>
  </cellStyles>
  <dxfs count="0"/>
  <tableStyles count="0" defaultTableStyle="TableStyleMedium9" defaultPivotStyle="PivotStyleLight16"/>
  <colors>
    <mruColors>
      <color rgb="FF007E3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70"/>
  <sheetViews>
    <sheetView view="pageBreakPreview" topLeftCell="A45" zoomScaleSheetLayoutView="100" workbookViewId="0">
      <selection activeCell="E2" sqref="E2:G3"/>
    </sheetView>
  </sheetViews>
  <sheetFormatPr defaultRowHeight="15"/>
  <cols>
    <col min="1" max="1" width="37" customWidth="1"/>
    <col min="2" max="2" width="12.140625" customWidth="1"/>
    <col min="3" max="3" width="13" customWidth="1"/>
    <col min="4" max="7" width="11.7109375" customWidth="1"/>
  </cols>
  <sheetData>
    <row r="1" spans="1:7" s="9" customFormat="1" ht="18.75">
      <c r="A1" s="126"/>
      <c r="B1" s="126"/>
      <c r="C1" s="126"/>
      <c r="D1" s="126"/>
      <c r="E1" s="126"/>
      <c r="F1" s="126"/>
      <c r="G1" s="126"/>
    </row>
    <row r="2" spans="1:7" s="9" customFormat="1" ht="18.75">
      <c r="A2" s="38"/>
      <c r="B2" s="38"/>
      <c r="C2" s="38"/>
      <c r="D2" s="38"/>
      <c r="E2" s="131" t="s">
        <v>402</v>
      </c>
      <c r="F2" s="132"/>
      <c r="G2" s="132"/>
    </row>
    <row r="3" spans="1:7" s="9" customFormat="1" ht="90.75" customHeight="1">
      <c r="A3" s="38"/>
      <c r="B3" s="38"/>
      <c r="C3" s="38"/>
      <c r="D3" s="38"/>
      <c r="E3" s="132"/>
      <c r="F3" s="132"/>
      <c r="G3" s="132"/>
    </row>
    <row r="4" spans="1:7" s="9" customFormat="1" ht="18.75">
      <c r="A4" s="127" t="s">
        <v>126</v>
      </c>
      <c r="B4" s="127"/>
      <c r="C4" s="127"/>
      <c r="D4" s="127"/>
      <c r="E4" s="127"/>
      <c r="F4" s="127"/>
      <c r="G4" s="127"/>
    </row>
    <row r="5" spans="1:7" s="9" customFormat="1" ht="18.75">
      <c r="A5" s="128" t="s">
        <v>394</v>
      </c>
      <c r="B5" s="128"/>
      <c r="C5" s="128"/>
      <c r="D5" s="128"/>
      <c r="E5" s="128"/>
      <c r="F5" s="128"/>
      <c r="G5" s="128"/>
    </row>
    <row r="6" spans="1:7" s="9" customFormat="1" ht="23.25" customHeight="1">
      <c r="A6" s="129" t="s">
        <v>127</v>
      </c>
      <c r="B6" s="129"/>
      <c r="C6" s="129"/>
      <c r="D6" s="129"/>
      <c r="E6" s="129"/>
      <c r="F6" s="129"/>
      <c r="G6" s="129"/>
    </row>
    <row r="7" spans="1:7" s="9" customFormat="1" ht="23.25" customHeight="1">
      <c r="A7" s="130" t="s">
        <v>128</v>
      </c>
      <c r="B7" s="130"/>
      <c r="C7" s="130"/>
      <c r="D7" s="130"/>
      <c r="E7" s="130"/>
      <c r="F7" s="130"/>
      <c r="G7" s="130"/>
    </row>
    <row r="8" spans="1:7" ht="31.5">
      <c r="A8" s="10" t="s">
        <v>129</v>
      </c>
      <c r="B8" s="137" t="s">
        <v>361</v>
      </c>
      <c r="C8" s="137"/>
      <c r="D8" s="137"/>
      <c r="E8" s="137"/>
      <c r="F8" s="137"/>
      <c r="G8" s="137"/>
    </row>
    <row r="9" spans="1:7" ht="31.5">
      <c r="A9" s="10" t="s">
        <v>130</v>
      </c>
      <c r="B9" s="137" t="s">
        <v>295</v>
      </c>
      <c r="C9" s="137"/>
      <c r="D9" s="137"/>
      <c r="E9" s="137"/>
      <c r="F9" s="137"/>
      <c r="G9" s="137"/>
    </row>
    <row r="10" spans="1:7" ht="123.75" customHeight="1">
      <c r="A10" s="22" t="s">
        <v>131</v>
      </c>
      <c r="B10" s="123" t="s">
        <v>296</v>
      </c>
      <c r="C10" s="124"/>
      <c r="D10" s="124"/>
      <c r="E10" s="124"/>
      <c r="F10" s="124"/>
      <c r="G10" s="125"/>
    </row>
    <row r="11" spans="1:7" ht="15.75">
      <c r="A11" s="22" t="s">
        <v>132</v>
      </c>
      <c r="B11" s="122" t="s">
        <v>138</v>
      </c>
      <c r="C11" s="122"/>
      <c r="D11" s="122"/>
      <c r="E11" s="122"/>
      <c r="F11" s="122"/>
      <c r="G11" s="122"/>
    </row>
    <row r="12" spans="1:7" ht="42" customHeight="1">
      <c r="A12" s="22" t="s">
        <v>82</v>
      </c>
      <c r="B12" s="137" t="s">
        <v>297</v>
      </c>
      <c r="C12" s="137"/>
      <c r="D12" s="137"/>
      <c r="E12" s="137"/>
      <c r="F12" s="137"/>
      <c r="G12" s="137"/>
    </row>
    <row r="13" spans="1:7" ht="63">
      <c r="A13" s="22" t="s">
        <v>110</v>
      </c>
      <c r="B13" s="137" t="s">
        <v>298</v>
      </c>
      <c r="C13" s="137"/>
      <c r="D13" s="137"/>
      <c r="E13" s="137"/>
      <c r="F13" s="137"/>
      <c r="G13" s="137"/>
    </row>
    <row r="14" spans="1:7" ht="31.5">
      <c r="A14" s="22" t="s">
        <v>137</v>
      </c>
      <c r="B14" s="137" t="s">
        <v>298</v>
      </c>
      <c r="C14" s="137"/>
      <c r="D14" s="137"/>
      <c r="E14" s="137"/>
      <c r="F14" s="137"/>
      <c r="G14" s="137"/>
    </row>
    <row r="15" spans="1:7" ht="15.75" customHeight="1">
      <c r="A15" s="140" t="s">
        <v>139</v>
      </c>
      <c r="B15" s="122" t="s">
        <v>82</v>
      </c>
      <c r="C15" s="122"/>
      <c r="D15" s="122"/>
      <c r="E15" s="122"/>
      <c r="F15" s="122"/>
      <c r="G15" s="122"/>
    </row>
    <row r="16" spans="1:7" ht="321" customHeight="1">
      <c r="A16" s="140"/>
      <c r="B16" s="123" t="s">
        <v>299</v>
      </c>
      <c r="C16" s="124"/>
      <c r="D16" s="124"/>
      <c r="E16" s="124"/>
      <c r="F16" s="124"/>
      <c r="G16" s="125"/>
    </row>
    <row r="17" spans="1:7" ht="38.25" customHeight="1">
      <c r="A17" s="140"/>
      <c r="B17" s="122" t="s">
        <v>110</v>
      </c>
      <c r="C17" s="122"/>
      <c r="D17" s="122"/>
      <c r="E17" s="122"/>
      <c r="F17" s="122"/>
      <c r="G17" s="122"/>
    </row>
    <row r="18" spans="1:7" ht="286.5" customHeight="1">
      <c r="A18" s="140"/>
      <c r="B18" s="123" t="s">
        <v>300</v>
      </c>
      <c r="C18" s="124"/>
      <c r="D18" s="124"/>
      <c r="E18" s="124"/>
      <c r="F18" s="124"/>
      <c r="G18" s="125"/>
    </row>
    <row r="19" spans="1:7" ht="15.75">
      <c r="A19" s="140"/>
      <c r="B19" s="122" t="s">
        <v>137</v>
      </c>
      <c r="C19" s="122"/>
      <c r="D19" s="122"/>
      <c r="E19" s="122"/>
      <c r="F19" s="122"/>
      <c r="G19" s="122"/>
    </row>
    <row r="20" spans="1:7" ht="48.75" customHeight="1">
      <c r="A20" s="140"/>
      <c r="B20" s="123" t="s">
        <v>301</v>
      </c>
      <c r="C20" s="124"/>
      <c r="D20" s="124"/>
      <c r="E20" s="124"/>
      <c r="F20" s="124"/>
      <c r="G20" s="125"/>
    </row>
    <row r="21" spans="1:7" ht="15.75">
      <c r="A21" s="139" t="s">
        <v>6</v>
      </c>
      <c r="B21" s="122" t="s">
        <v>133</v>
      </c>
      <c r="C21" s="122"/>
      <c r="D21" s="122"/>
      <c r="E21" s="122"/>
      <c r="F21" s="122"/>
      <c r="G21" s="122"/>
    </row>
    <row r="22" spans="1:7" ht="15.75">
      <c r="A22" s="139"/>
      <c r="B22" s="11" t="s">
        <v>62</v>
      </c>
      <c r="C22" s="11" t="s">
        <v>5</v>
      </c>
      <c r="D22" s="11" t="s">
        <v>4</v>
      </c>
      <c r="E22" s="11" t="s">
        <v>3</v>
      </c>
      <c r="F22" s="11" t="s">
        <v>64</v>
      </c>
      <c r="G22" s="11" t="s">
        <v>65</v>
      </c>
    </row>
    <row r="23" spans="1:7" ht="31.5">
      <c r="A23" s="22" t="s">
        <v>0</v>
      </c>
      <c r="B23" s="83">
        <f>C23+D23+E23+F23+G23</f>
        <v>5616844.8399999999</v>
      </c>
      <c r="C23" s="83">
        <v>1779532.65</v>
      </c>
      <c r="D23" s="83">
        <v>990684.74</v>
      </c>
      <c r="E23" s="83">
        <v>966300.68</v>
      </c>
      <c r="F23" s="83">
        <v>968160.17</v>
      </c>
      <c r="G23" s="83">
        <v>912166.6</v>
      </c>
    </row>
    <row r="24" spans="1:7" ht="31.5">
      <c r="A24" s="22" t="s">
        <v>134</v>
      </c>
      <c r="B24" s="83">
        <f>C24+D24+E24+F24+G24</f>
        <v>2098265.4500000002</v>
      </c>
      <c r="C24" s="83">
        <v>513520.94</v>
      </c>
      <c r="D24" s="83">
        <v>414024.42</v>
      </c>
      <c r="E24" s="83">
        <v>405387.66</v>
      </c>
      <c r="F24" s="83">
        <v>405043.22</v>
      </c>
      <c r="G24" s="83">
        <v>360289.21</v>
      </c>
    </row>
    <row r="25" spans="1:7" ht="15.75" customHeight="1">
      <c r="A25" s="22" t="s">
        <v>135</v>
      </c>
      <c r="B25" s="12" t="s">
        <v>319</v>
      </c>
      <c r="C25" s="12" t="s">
        <v>319</v>
      </c>
      <c r="D25" s="12" t="s">
        <v>319</v>
      </c>
      <c r="E25" s="12" t="s">
        <v>319</v>
      </c>
      <c r="F25" s="12" t="s">
        <v>319</v>
      </c>
      <c r="G25" s="12" t="s">
        <v>319</v>
      </c>
    </row>
    <row r="26" spans="1:7" ht="15.75">
      <c r="A26" s="22" t="s">
        <v>1</v>
      </c>
      <c r="B26" s="83">
        <f>C26+D26+E26+F26+G26</f>
        <v>297963.75</v>
      </c>
      <c r="C26" s="83">
        <v>117413.61</v>
      </c>
      <c r="D26" s="83">
        <v>46061.83</v>
      </c>
      <c r="E26" s="83">
        <v>45718.62</v>
      </c>
      <c r="F26" s="83">
        <v>43589.39</v>
      </c>
      <c r="G26" s="83">
        <v>45180.3</v>
      </c>
    </row>
    <row r="27" spans="1:7" ht="15.75">
      <c r="A27" s="22" t="s">
        <v>136</v>
      </c>
      <c r="B27" s="83">
        <f t="shared" ref="B27:G27" si="0">B23+B24+B26</f>
        <v>8013074.04</v>
      </c>
      <c r="C27" s="83">
        <f t="shared" si="0"/>
        <v>2410467.1999999997</v>
      </c>
      <c r="D27" s="83">
        <f t="shared" si="0"/>
        <v>1450770.99</v>
      </c>
      <c r="E27" s="83">
        <f t="shared" si="0"/>
        <v>1417406.9600000002</v>
      </c>
      <c r="F27" s="83">
        <f t="shared" si="0"/>
        <v>1416792.78</v>
      </c>
      <c r="G27" s="83">
        <f t="shared" si="0"/>
        <v>1317636.1100000001</v>
      </c>
    </row>
    <row r="28" spans="1:7" ht="15.75">
      <c r="A28" s="13"/>
      <c r="B28" s="13"/>
      <c r="C28" s="13"/>
      <c r="D28" s="13"/>
      <c r="E28" s="13"/>
      <c r="F28" s="13"/>
      <c r="G28" s="13"/>
    </row>
    <row r="29" spans="1:7" ht="23.25" customHeight="1">
      <c r="A29" s="138" t="s">
        <v>302</v>
      </c>
      <c r="B29" s="138"/>
      <c r="C29" s="138"/>
      <c r="D29" s="138"/>
      <c r="E29" s="138"/>
      <c r="F29" s="138"/>
      <c r="G29" s="138"/>
    </row>
    <row r="30" spans="1:7" ht="15.75" customHeight="1">
      <c r="A30" s="131" t="s">
        <v>305</v>
      </c>
      <c r="B30" s="133"/>
      <c r="C30" s="133"/>
      <c r="D30" s="133"/>
      <c r="E30" s="133"/>
      <c r="F30" s="133"/>
      <c r="G30" s="133"/>
    </row>
    <row r="31" spans="1:7" ht="29.25" customHeight="1">
      <c r="A31" s="133"/>
      <c r="B31" s="133"/>
      <c r="C31" s="133"/>
      <c r="D31" s="133"/>
      <c r="E31" s="133"/>
      <c r="F31" s="133"/>
      <c r="G31" s="133"/>
    </row>
    <row r="32" spans="1:7" ht="23.25" customHeight="1">
      <c r="A32" s="133"/>
      <c r="B32" s="133"/>
      <c r="C32" s="133"/>
      <c r="D32" s="133"/>
      <c r="E32" s="133"/>
      <c r="F32" s="133"/>
      <c r="G32" s="133"/>
    </row>
    <row r="33" spans="1:7" ht="23.25" customHeight="1">
      <c r="A33" s="133"/>
      <c r="B33" s="133"/>
      <c r="C33" s="133"/>
      <c r="D33" s="133"/>
      <c r="E33" s="133"/>
      <c r="F33" s="133"/>
      <c r="G33" s="133"/>
    </row>
    <row r="34" spans="1:7" ht="23.25" customHeight="1">
      <c r="A34" s="133"/>
      <c r="B34" s="133"/>
      <c r="C34" s="133"/>
      <c r="D34" s="133"/>
      <c r="E34" s="133"/>
      <c r="F34" s="133"/>
      <c r="G34" s="133"/>
    </row>
    <row r="35" spans="1:7" ht="23.25" customHeight="1">
      <c r="A35" s="133"/>
      <c r="B35" s="133"/>
      <c r="C35" s="133"/>
      <c r="D35" s="133"/>
      <c r="E35" s="133"/>
      <c r="F35" s="133"/>
      <c r="G35" s="133"/>
    </row>
    <row r="36" spans="1:7" ht="23.25" customHeight="1">
      <c r="A36" s="133"/>
      <c r="B36" s="133"/>
      <c r="C36" s="133"/>
      <c r="D36" s="133"/>
      <c r="E36" s="133"/>
      <c r="F36" s="133"/>
      <c r="G36" s="133"/>
    </row>
    <row r="37" spans="1:7" ht="23.25" customHeight="1">
      <c r="A37" s="133"/>
      <c r="B37" s="133"/>
      <c r="C37" s="133"/>
      <c r="D37" s="133"/>
      <c r="E37" s="133"/>
      <c r="F37" s="133"/>
      <c r="G37" s="133"/>
    </row>
    <row r="38" spans="1:7" ht="23.25" customHeight="1">
      <c r="A38" s="133"/>
      <c r="B38" s="133"/>
      <c r="C38" s="133"/>
      <c r="D38" s="133"/>
      <c r="E38" s="133"/>
      <c r="F38" s="133"/>
      <c r="G38" s="133"/>
    </row>
    <row r="39" spans="1:7" ht="23.25" customHeight="1">
      <c r="A39" s="133"/>
      <c r="B39" s="133"/>
      <c r="C39" s="133"/>
      <c r="D39" s="133"/>
      <c r="E39" s="133"/>
      <c r="F39" s="133"/>
      <c r="G39" s="133"/>
    </row>
    <row r="40" spans="1:7" ht="23.25" customHeight="1">
      <c r="A40" s="133"/>
      <c r="B40" s="133"/>
      <c r="C40" s="133"/>
      <c r="D40" s="133"/>
      <c r="E40" s="133"/>
      <c r="F40" s="133"/>
      <c r="G40" s="133"/>
    </row>
    <row r="41" spans="1:7" ht="17.25" customHeight="1">
      <c r="A41" s="133"/>
      <c r="B41" s="133"/>
      <c r="C41" s="133"/>
      <c r="D41" s="133"/>
      <c r="E41" s="133"/>
      <c r="F41" s="133"/>
      <c r="G41" s="133"/>
    </row>
    <row r="42" spans="1:7" ht="21" customHeight="1">
      <c r="A42" s="133"/>
      <c r="B42" s="133"/>
      <c r="C42" s="133"/>
      <c r="D42" s="133"/>
      <c r="E42" s="133"/>
      <c r="F42" s="133"/>
      <c r="G42" s="133"/>
    </row>
    <row r="43" spans="1:7" ht="23.25" customHeight="1">
      <c r="A43" s="133"/>
      <c r="B43" s="133"/>
      <c r="C43" s="133"/>
      <c r="D43" s="133"/>
      <c r="E43" s="133"/>
      <c r="F43" s="133"/>
      <c r="G43" s="133"/>
    </row>
    <row r="44" spans="1:7" ht="59.25" customHeight="1">
      <c r="A44" s="133"/>
      <c r="B44" s="133"/>
      <c r="C44" s="133"/>
      <c r="D44" s="133"/>
      <c r="E44" s="133"/>
      <c r="F44" s="133"/>
      <c r="G44" s="133"/>
    </row>
    <row r="45" spans="1:7" ht="402.75" customHeight="1">
      <c r="A45" s="133"/>
      <c r="B45" s="133"/>
      <c r="C45" s="133"/>
      <c r="D45" s="133"/>
      <c r="E45" s="133"/>
      <c r="F45" s="133"/>
      <c r="G45" s="133"/>
    </row>
    <row r="46" spans="1:7" ht="350.25" customHeight="1">
      <c r="A46" s="133"/>
      <c r="B46" s="133"/>
      <c r="C46" s="133"/>
      <c r="D46" s="133"/>
      <c r="E46" s="133"/>
      <c r="F46" s="133"/>
      <c r="G46" s="133"/>
    </row>
    <row r="47" spans="1:7" ht="29.25" customHeight="1">
      <c r="A47" s="136" t="s">
        <v>303</v>
      </c>
      <c r="B47" s="136"/>
      <c r="C47" s="136"/>
      <c r="D47" s="136"/>
      <c r="E47" s="136"/>
      <c r="F47" s="136"/>
      <c r="G47" s="136"/>
    </row>
    <row r="48" spans="1:7" ht="11.25" customHeight="1">
      <c r="A48" s="134" t="s">
        <v>304</v>
      </c>
      <c r="B48" s="135"/>
      <c r="C48" s="135"/>
      <c r="D48" s="135"/>
      <c r="E48" s="135"/>
      <c r="F48" s="135"/>
      <c r="G48" s="135"/>
    </row>
    <row r="49" spans="1:7" ht="33.75" hidden="1" customHeight="1">
      <c r="A49" s="135"/>
      <c r="B49" s="135"/>
      <c r="C49" s="135"/>
      <c r="D49" s="135"/>
      <c r="E49" s="135"/>
      <c r="F49" s="135"/>
      <c r="G49" s="135"/>
    </row>
    <row r="50" spans="1:7" ht="24.75" customHeight="1">
      <c r="A50" s="135"/>
      <c r="B50" s="135"/>
      <c r="C50" s="135"/>
      <c r="D50" s="135"/>
      <c r="E50" s="135"/>
      <c r="F50" s="135"/>
      <c r="G50" s="135"/>
    </row>
    <row r="51" spans="1:7" ht="59.25" customHeight="1">
      <c r="A51" s="135"/>
      <c r="B51" s="135"/>
      <c r="C51" s="135"/>
      <c r="D51" s="135"/>
      <c r="E51" s="135"/>
      <c r="F51" s="135"/>
      <c r="G51" s="135"/>
    </row>
    <row r="52" spans="1:7" ht="35.25" customHeight="1">
      <c r="A52" s="135"/>
      <c r="B52" s="135"/>
      <c r="C52" s="135"/>
      <c r="D52" s="135"/>
      <c r="E52" s="135"/>
      <c r="F52" s="135"/>
      <c r="G52" s="135"/>
    </row>
    <row r="53" spans="1:7" ht="104.25" customHeight="1">
      <c r="A53" s="135"/>
      <c r="B53" s="135"/>
      <c r="C53" s="135"/>
      <c r="D53" s="135"/>
      <c r="E53" s="135"/>
      <c r="F53" s="135"/>
      <c r="G53" s="135"/>
    </row>
    <row r="54" spans="1:7" ht="409.5" customHeight="1">
      <c r="A54" s="135"/>
      <c r="B54" s="135"/>
      <c r="C54" s="135"/>
      <c r="D54" s="135"/>
      <c r="E54" s="135"/>
      <c r="F54" s="135"/>
      <c r="G54" s="135"/>
    </row>
    <row r="55" spans="1:7" ht="15" hidden="1" customHeight="1">
      <c r="A55" s="135"/>
      <c r="B55" s="135"/>
      <c r="C55" s="135"/>
      <c r="D55" s="135"/>
      <c r="E55" s="135"/>
      <c r="F55" s="135"/>
      <c r="G55" s="135"/>
    </row>
    <row r="56" spans="1:7" ht="15" hidden="1" customHeight="1">
      <c r="A56" s="135"/>
      <c r="B56" s="135"/>
      <c r="C56" s="135"/>
      <c r="D56" s="135"/>
      <c r="E56" s="135"/>
      <c r="F56" s="135"/>
      <c r="G56" s="135"/>
    </row>
    <row r="57" spans="1:7" ht="15" hidden="1" customHeight="1">
      <c r="A57" s="135"/>
      <c r="B57" s="135"/>
      <c r="C57" s="135"/>
      <c r="D57" s="135"/>
      <c r="E57" s="135"/>
      <c r="F57" s="135"/>
      <c r="G57" s="135"/>
    </row>
    <row r="58" spans="1:7" ht="15" customHeight="1">
      <c r="A58" s="39"/>
      <c r="B58" s="39"/>
      <c r="C58" s="39"/>
      <c r="D58" s="39"/>
      <c r="E58" s="39"/>
      <c r="F58" s="39"/>
      <c r="G58" s="39"/>
    </row>
    <row r="59" spans="1:7" ht="15" customHeight="1">
      <c r="A59" s="39"/>
      <c r="B59" s="39"/>
      <c r="C59" s="39"/>
      <c r="D59" s="39"/>
      <c r="E59" s="39"/>
      <c r="F59" s="39"/>
      <c r="G59" s="39"/>
    </row>
    <row r="60" spans="1:7" ht="15" customHeight="1">
      <c r="A60" s="39"/>
      <c r="B60" s="39"/>
      <c r="C60" s="39"/>
      <c r="D60" s="39"/>
      <c r="E60" s="39"/>
      <c r="F60" s="39"/>
      <c r="G60" s="39"/>
    </row>
    <row r="61" spans="1:7" ht="15" customHeight="1">
      <c r="A61" s="39"/>
      <c r="B61" s="39"/>
      <c r="C61" s="39"/>
      <c r="D61" s="39"/>
      <c r="E61" s="39"/>
      <c r="F61" s="39"/>
      <c r="G61" s="39"/>
    </row>
    <row r="62" spans="1:7" ht="15" customHeight="1">
      <c r="A62" s="39"/>
      <c r="B62" s="39"/>
      <c r="C62" s="39"/>
      <c r="D62" s="39"/>
      <c r="E62" s="39"/>
      <c r="F62" s="39"/>
      <c r="G62" s="39"/>
    </row>
    <row r="63" spans="1:7" ht="15" customHeight="1">
      <c r="A63" s="39"/>
      <c r="B63" s="39"/>
      <c r="C63" s="39"/>
      <c r="D63" s="39"/>
      <c r="E63" s="39"/>
      <c r="F63" s="39"/>
      <c r="G63" s="39"/>
    </row>
    <row r="64" spans="1:7" ht="15" customHeight="1">
      <c r="A64" s="39"/>
      <c r="B64" s="39"/>
      <c r="C64" s="39"/>
      <c r="D64" s="39"/>
      <c r="E64" s="39"/>
      <c r="F64" s="39"/>
      <c r="G64" s="39"/>
    </row>
    <row r="65" spans="1:7" ht="15" customHeight="1">
      <c r="A65" s="39"/>
      <c r="B65" s="39"/>
      <c r="C65" s="39"/>
      <c r="D65" s="39"/>
      <c r="E65" s="39"/>
      <c r="F65" s="39"/>
      <c r="G65" s="39"/>
    </row>
    <row r="66" spans="1:7" ht="15" customHeight="1">
      <c r="A66" s="39"/>
      <c r="B66" s="39"/>
      <c r="C66" s="39"/>
      <c r="D66" s="39"/>
      <c r="E66" s="39"/>
      <c r="F66" s="39"/>
      <c r="G66" s="39"/>
    </row>
    <row r="67" spans="1:7" ht="15" customHeight="1">
      <c r="A67" s="39"/>
      <c r="B67" s="39"/>
      <c r="C67" s="39"/>
      <c r="D67" s="39"/>
      <c r="E67" s="39"/>
      <c r="F67" s="39"/>
      <c r="G67" s="39"/>
    </row>
    <row r="68" spans="1:7" ht="15" customHeight="1">
      <c r="A68" s="39"/>
      <c r="B68" s="39"/>
      <c r="C68" s="39"/>
      <c r="D68" s="39"/>
      <c r="E68" s="39"/>
      <c r="F68" s="39"/>
      <c r="G68" s="39"/>
    </row>
    <row r="69" spans="1:7" ht="15" customHeight="1">
      <c r="A69" s="39"/>
      <c r="B69" s="39"/>
      <c r="C69" s="39"/>
      <c r="D69" s="39"/>
      <c r="E69" s="39"/>
      <c r="F69" s="39"/>
      <c r="G69" s="39"/>
    </row>
    <row r="70" spans="1:7" ht="15" customHeight="1">
      <c r="A70" s="39"/>
      <c r="B70" s="39"/>
      <c r="C70" s="39"/>
      <c r="D70" s="39"/>
      <c r="E70" s="39"/>
      <c r="F70" s="39"/>
      <c r="G70" s="39"/>
    </row>
  </sheetData>
  <mergeCells count="26">
    <mergeCell ref="A30:G46"/>
    <mergeCell ref="A48:G57"/>
    <mergeCell ref="A47:G47"/>
    <mergeCell ref="B16:G16"/>
    <mergeCell ref="B8:G8"/>
    <mergeCell ref="A29:G29"/>
    <mergeCell ref="B9:G9"/>
    <mergeCell ref="B10:G10"/>
    <mergeCell ref="B11:G11"/>
    <mergeCell ref="A21:A22"/>
    <mergeCell ref="B21:G21"/>
    <mergeCell ref="B20:G20"/>
    <mergeCell ref="A15:A20"/>
    <mergeCell ref="B12:G12"/>
    <mergeCell ref="B13:G13"/>
    <mergeCell ref="B14:G14"/>
    <mergeCell ref="B15:G15"/>
    <mergeCell ref="B17:G17"/>
    <mergeCell ref="B19:G19"/>
    <mergeCell ref="B18:G18"/>
    <mergeCell ref="A1:G1"/>
    <mergeCell ref="A4:G4"/>
    <mergeCell ref="A5:G5"/>
    <mergeCell ref="A6:G6"/>
    <mergeCell ref="A7:G7"/>
    <mergeCell ref="E2:G3"/>
  </mergeCells>
  <pageMargins left="0.70866141732283472" right="0.70866141732283472" top="0.74803149606299213" bottom="0.74803149606299213" header="0.31496062992125984" footer="0.31496062992125984"/>
  <pageSetup paperSize="9" fitToHeight="0" orientation="landscape" useFirstPageNumber="1" r:id="rId1"/>
  <headerFooter differentFirst="1" scaleWithDoc="0"/>
  <rowBreaks count="2" manualBreakCount="2">
    <brk id="45" max="16383" man="1"/>
    <brk id="50" max="6"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5"/>
  <sheetViews>
    <sheetView view="pageBreakPreview" topLeftCell="A19" zoomScale="85" zoomScaleNormal="85" zoomScaleSheetLayoutView="85" zoomScalePageLayoutView="70" workbookViewId="0">
      <selection activeCell="A20" sqref="A20:XFD20"/>
    </sheetView>
  </sheetViews>
  <sheetFormatPr defaultColWidth="9.140625" defaultRowHeight="18.75"/>
  <cols>
    <col min="1" max="1" width="14" style="20" customWidth="1"/>
    <col min="2" max="2" width="60.28515625" style="21" customWidth="1"/>
    <col min="3" max="3" width="25.85546875" style="21" customWidth="1"/>
    <col min="4" max="4" width="13.7109375" style="21" customWidth="1"/>
    <col min="5" max="5" width="17.5703125" style="7" customWidth="1"/>
    <col min="6" max="7" width="9.140625" style="7" customWidth="1"/>
    <col min="8" max="9" width="9.42578125" style="7" customWidth="1"/>
    <col min="10" max="10" width="7.85546875" style="7" customWidth="1"/>
    <col min="11" max="11" width="16.42578125" style="7" customWidth="1"/>
    <col min="12" max="12" width="37.42578125" style="7" customWidth="1"/>
    <col min="13" max="17" width="9.140625" style="7"/>
    <col min="18" max="20" width="0" style="7" hidden="1" customWidth="1"/>
    <col min="21" max="16384" width="9.140625" style="7"/>
  </cols>
  <sheetData>
    <row r="1" spans="1:13" ht="18.75" customHeight="1">
      <c r="A1" s="141" t="s">
        <v>306</v>
      </c>
      <c r="B1" s="142"/>
      <c r="C1" s="142"/>
      <c r="D1" s="142"/>
      <c r="E1" s="142"/>
      <c r="F1" s="142"/>
      <c r="G1" s="142"/>
      <c r="H1" s="142"/>
      <c r="I1" s="142"/>
      <c r="J1" s="142"/>
      <c r="K1" s="142"/>
      <c r="L1" s="142"/>
      <c r="M1" s="142"/>
    </row>
    <row r="3" spans="1:13" ht="18.75" customHeight="1">
      <c r="A3" s="145" t="s">
        <v>115</v>
      </c>
      <c r="B3" s="145" t="s">
        <v>145</v>
      </c>
      <c r="C3" s="145" t="s">
        <v>116</v>
      </c>
      <c r="D3" s="145" t="s">
        <v>280</v>
      </c>
      <c r="E3" s="145" t="s">
        <v>146</v>
      </c>
      <c r="F3" s="145" t="s">
        <v>117</v>
      </c>
      <c r="G3" s="145"/>
      <c r="H3" s="145"/>
      <c r="I3" s="145"/>
      <c r="J3" s="145"/>
      <c r="K3" s="143" t="s">
        <v>307</v>
      </c>
      <c r="L3" s="143" t="s">
        <v>118</v>
      </c>
      <c r="M3" s="8"/>
    </row>
    <row r="4" spans="1:13" ht="147.75" customHeight="1">
      <c r="A4" s="145"/>
      <c r="B4" s="145"/>
      <c r="C4" s="145"/>
      <c r="D4" s="145"/>
      <c r="E4" s="145"/>
      <c r="F4" s="110" t="s">
        <v>5</v>
      </c>
      <c r="G4" s="110" t="s">
        <v>4</v>
      </c>
      <c r="H4" s="110" t="s">
        <v>3</v>
      </c>
      <c r="I4" s="110" t="s">
        <v>64</v>
      </c>
      <c r="J4" s="110" t="s">
        <v>65</v>
      </c>
      <c r="K4" s="144"/>
      <c r="L4" s="146"/>
      <c r="M4" s="8"/>
    </row>
    <row r="5" spans="1:13">
      <c r="A5" s="110">
        <v>1</v>
      </c>
      <c r="B5" s="110">
        <v>2</v>
      </c>
      <c r="C5" s="110">
        <v>3</v>
      </c>
      <c r="D5" s="110">
        <v>4</v>
      </c>
      <c r="E5" s="110">
        <v>5</v>
      </c>
      <c r="F5" s="110">
        <v>6</v>
      </c>
      <c r="G5" s="110">
        <v>7</v>
      </c>
      <c r="H5" s="110">
        <v>8</v>
      </c>
      <c r="I5" s="110">
        <v>9</v>
      </c>
      <c r="J5" s="110">
        <v>10</v>
      </c>
      <c r="K5" s="110">
        <v>11</v>
      </c>
      <c r="L5" s="110">
        <v>12</v>
      </c>
      <c r="M5" s="8"/>
    </row>
    <row r="6" spans="1:13">
      <c r="A6" s="110">
        <v>1</v>
      </c>
      <c r="B6" s="145" t="s">
        <v>140</v>
      </c>
      <c r="C6" s="145"/>
      <c r="D6" s="145"/>
      <c r="E6" s="145"/>
      <c r="F6" s="145"/>
      <c r="G6" s="145"/>
      <c r="H6" s="145"/>
      <c r="I6" s="145"/>
      <c r="J6" s="145"/>
      <c r="K6" s="145"/>
      <c r="L6" s="145"/>
      <c r="M6" s="8"/>
    </row>
    <row r="7" spans="1:13" ht="138.75" customHeight="1">
      <c r="A7" s="5" t="s">
        <v>7</v>
      </c>
      <c r="B7" s="4" t="s">
        <v>84</v>
      </c>
      <c r="C7" s="6" t="s">
        <v>362</v>
      </c>
      <c r="D7" s="6" t="s">
        <v>85</v>
      </c>
      <c r="E7" s="5" t="s">
        <v>308</v>
      </c>
      <c r="F7" s="119">
        <v>100</v>
      </c>
      <c r="G7" s="119">
        <v>100</v>
      </c>
      <c r="H7" s="119">
        <v>100</v>
      </c>
      <c r="I7" s="119">
        <v>100</v>
      </c>
      <c r="J7" s="119">
        <v>100</v>
      </c>
      <c r="K7" s="119" t="s">
        <v>309</v>
      </c>
      <c r="L7" s="4" t="s">
        <v>186</v>
      </c>
      <c r="M7" s="8"/>
    </row>
    <row r="8" spans="1:13" ht="409.5">
      <c r="A8" s="5" t="s">
        <v>8</v>
      </c>
      <c r="B8" s="4" t="s">
        <v>120</v>
      </c>
      <c r="C8" s="6" t="s">
        <v>363</v>
      </c>
      <c r="D8" s="6" t="s">
        <v>85</v>
      </c>
      <c r="E8" s="5" t="s">
        <v>308</v>
      </c>
      <c r="F8" s="119">
        <v>100</v>
      </c>
      <c r="G8" s="119">
        <v>100</v>
      </c>
      <c r="H8" s="119">
        <v>100</v>
      </c>
      <c r="I8" s="119">
        <v>100</v>
      </c>
      <c r="J8" s="119">
        <v>100</v>
      </c>
      <c r="K8" s="119" t="s">
        <v>309</v>
      </c>
      <c r="L8" s="4" t="s">
        <v>263</v>
      </c>
      <c r="M8" s="8"/>
    </row>
    <row r="9" spans="1:13" ht="409.5">
      <c r="A9" s="5" t="s">
        <v>9</v>
      </c>
      <c r="B9" s="4" t="s">
        <v>122</v>
      </c>
      <c r="C9" s="6" t="s">
        <v>364</v>
      </c>
      <c r="D9" s="6" t="s">
        <v>85</v>
      </c>
      <c r="E9" s="5" t="s">
        <v>376</v>
      </c>
      <c r="F9" s="119">
        <v>105.4</v>
      </c>
      <c r="G9" s="111">
        <v>103</v>
      </c>
      <c r="H9" s="119">
        <v>100</v>
      </c>
      <c r="I9" s="119">
        <v>100</v>
      </c>
      <c r="J9" s="119">
        <v>100</v>
      </c>
      <c r="K9" s="119" t="s">
        <v>309</v>
      </c>
      <c r="L9" s="4" t="s">
        <v>284</v>
      </c>
      <c r="M9" s="8"/>
    </row>
    <row r="10" spans="1:13" ht="150">
      <c r="A10" s="5" t="s">
        <v>10</v>
      </c>
      <c r="B10" s="4" t="s">
        <v>107</v>
      </c>
      <c r="C10" s="6" t="s">
        <v>365</v>
      </c>
      <c r="D10" s="6" t="s">
        <v>85</v>
      </c>
      <c r="E10" s="5" t="s">
        <v>308</v>
      </c>
      <c r="F10" s="119">
        <v>100</v>
      </c>
      <c r="G10" s="119">
        <v>100</v>
      </c>
      <c r="H10" s="119">
        <v>100</v>
      </c>
      <c r="I10" s="119">
        <v>100</v>
      </c>
      <c r="J10" s="119">
        <v>100</v>
      </c>
      <c r="K10" s="119" t="s">
        <v>309</v>
      </c>
      <c r="L10" s="4" t="s">
        <v>74</v>
      </c>
      <c r="M10" s="8"/>
    </row>
    <row r="11" spans="1:13" ht="194.25" customHeight="1">
      <c r="A11" s="5" t="s">
        <v>11</v>
      </c>
      <c r="B11" s="4" t="s">
        <v>124</v>
      </c>
      <c r="C11" s="6" t="s">
        <v>366</v>
      </c>
      <c r="D11" s="6" t="s">
        <v>85</v>
      </c>
      <c r="E11" s="5" t="s">
        <v>395</v>
      </c>
      <c r="F11" s="119">
        <v>16.05</v>
      </c>
      <c r="G11" s="119">
        <v>16.100000000000001</v>
      </c>
      <c r="H11" s="119">
        <v>16.2</v>
      </c>
      <c r="I11" s="119">
        <v>16.2</v>
      </c>
      <c r="J11" s="119">
        <v>16.3</v>
      </c>
      <c r="K11" s="119" t="s">
        <v>309</v>
      </c>
      <c r="L11" s="4" t="s">
        <v>69</v>
      </c>
      <c r="M11" s="8"/>
    </row>
    <row r="12" spans="1:13" ht="191.25" customHeight="1">
      <c r="A12" s="5" t="s">
        <v>12</v>
      </c>
      <c r="B12" s="4" t="s">
        <v>103</v>
      </c>
      <c r="C12" s="6" t="s">
        <v>367</v>
      </c>
      <c r="D12" s="6" t="s">
        <v>185</v>
      </c>
      <c r="E12" s="5" t="s">
        <v>310</v>
      </c>
      <c r="F12" s="119" t="s">
        <v>310</v>
      </c>
      <c r="G12" s="119" t="s">
        <v>310</v>
      </c>
      <c r="H12" s="119" t="s">
        <v>310</v>
      </c>
      <c r="I12" s="119" t="s">
        <v>310</v>
      </c>
      <c r="J12" s="119" t="s">
        <v>310</v>
      </c>
      <c r="K12" s="119" t="s">
        <v>309</v>
      </c>
      <c r="L12" s="4" t="s">
        <v>39</v>
      </c>
      <c r="M12" s="8"/>
    </row>
    <row r="13" spans="1:13" ht="181.5" customHeight="1">
      <c r="A13" s="5" t="s">
        <v>13</v>
      </c>
      <c r="B13" s="4" t="s">
        <v>123</v>
      </c>
      <c r="C13" s="6" t="s">
        <v>368</v>
      </c>
      <c r="D13" s="6" t="s">
        <v>185</v>
      </c>
      <c r="E13" s="5" t="s">
        <v>310</v>
      </c>
      <c r="F13" s="5" t="s">
        <v>310</v>
      </c>
      <c r="G13" s="5" t="s">
        <v>310</v>
      </c>
      <c r="H13" s="5" t="s">
        <v>310</v>
      </c>
      <c r="I13" s="5" t="s">
        <v>310</v>
      </c>
      <c r="J13" s="5" t="s">
        <v>310</v>
      </c>
      <c r="K13" s="119" t="s">
        <v>309</v>
      </c>
      <c r="L13" s="4" t="s">
        <v>36</v>
      </c>
      <c r="M13" s="8"/>
    </row>
    <row r="14" spans="1:13" ht="192" customHeight="1">
      <c r="A14" s="5" t="s">
        <v>61</v>
      </c>
      <c r="B14" s="4" t="s">
        <v>105</v>
      </c>
      <c r="C14" s="6" t="s">
        <v>369</v>
      </c>
      <c r="D14" s="6" t="s">
        <v>185</v>
      </c>
      <c r="E14" s="5" t="s">
        <v>310</v>
      </c>
      <c r="F14" s="5" t="s">
        <v>310</v>
      </c>
      <c r="G14" s="5" t="s">
        <v>310</v>
      </c>
      <c r="H14" s="5" t="s">
        <v>310</v>
      </c>
      <c r="I14" s="5" t="s">
        <v>310</v>
      </c>
      <c r="J14" s="5" t="s">
        <v>310</v>
      </c>
      <c r="K14" s="119" t="s">
        <v>309</v>
      </c>
      <c r="L14" s="4" t="s">
        <v>60</v>
      </c>
      <c r="M14" s="8"/>
    </row>
    <row r="15" spans="1:13" ht="296.25" customHeight="1">
      <c r="A15" s="5" t="s">
        <v>142</v>
      </c>
      <c r="B15" s="4" t="s">
        <v>119</v>
      </c>
      <c r="C15" s="6" t="s">
        <v>370</v>
      </c>
      <c r="D15" s="6" t="s">
        <v>85</v>
      </c>
      <c r="E15" s="5" t="s">
        <v>308</v>
      </c>
      <c r="F15" s="119">
        <v>100</v>
      </c>
      <c r="G15" s="119">
        <v>100</v>
      </c>
      <c r="H15" s="119">
        <v>100</v>
      </c>
      <c r="I15" s="119">
        <v>100</v>
      </c>
      <c r="J15" s="119">
        <v>100</v>
      </c>
      <c r="K15" s="119" t="s">
        <v>309</v>
      </c>
      <c r="L15" s="4" t="s">
        <v>41</v>
      </c>
      <c r="M15" s="8"/>
    </row>
    <row r="16" spans="1:13" ht="409.5" customHeight="1">
      <c r="A16" s="5" t="s">
        <v>143</v>
      </c>
      <c r="B16" s="4" t="s">
        <v>121</v>
      </c>
      <c r="C16" s="6" t="s">
        <v>371</v>
      </c>
      <c r="D16" s="6" t="s">
        <v>184</v>
      </c>
      <c r="E16" s="5" t="s">
        <v>310</v>
      </c>
      <c r="F16" s="119" t="s">
        <v>310</v>
      </c>
      <c r="G16" s="119">
        <v>63</v>
      </c>
      <c r="H16" s="119" t="s">
        <v>310</v>
      </c>
      <c r="I16" s="119" t="s">
        <v>310</v>
      </c>
      <c r="J16" s="119" t="s">
        <v>310</v>
      </c>
      <c r="K16" s="119" t="s">
        <v>309</v>
      </c>
      <c r="L16" s="4" t="s">
        <v>41</v>
      </c>
      <c r="M16" s="8"/>
    </row>
    <row r="17" spans="1:13">
      <c r="A17" s="119">
        <v>2</v>
      </c>
      <c r="B17" s="145" t="s">
        <v>141</v>
      </c>
      <c r="C17" s="145"/>
      <c r="D17" s="145"/>
      <c r="E17" s="145"/>
      <c r="F17" s="145"/>
      <c r="G17" s="145"/>
      <c r="H17" s="145"/>
      <c r="I17" s="145"/>
      <c r="J17" s="145"/>
      <c r="K17" s="145"/>
      <c r="L17" s="145"/>
      <c r="M17" s="8"/>
    </row>
    <row r="18" spans="1:13" ht="145.5" customHeight="1">
      <c r="A18" s="5" t="s">
        <v>14</v>
      </c>
      <c r="B18" s="4" t="s">
        <v>125</v>
      </c>
      <c r="C18" s="6" t="s">
        <v>372</v>
      </c>
      <c r="D18" s="6" t="s">
        <v>85</v>
      </c>
      <c r="E18" s="112">
        <v>100</v>
      </c>
      <c r="F18" s="119">
        <v>100</v>
      </c>
      <c r="G18" s="119">
        <v>100</v>
      </c>
      <c r="H18" s="119">
        <v>100</v>
      </c>
      <c r="I18" s="119">
        <v>100</v>
      </c>
      <c r="J18" s="119">
        <v>100</v>
      </c>
      <c r="K18" s="119" t="s">
        <v>309</v>
      </c>
      <c r="L18" s="4" t="s">
        <v>187</v>
      </c>
    </row>
    <row r="19" spans="1:13" ht="182.25" customHeight="1">
      <c r="A19" s="5" t="s">
        <v>15</v>
      </c>
      <c r="B19" s="4" t="s">
        <v>282</v>
      </c>
      <c r="C19" s="6" t="s">
        <v>374</v>
      </c>
      <c r="D19" s="6" t="s">
        <v>185</v>
      </c>
      <c r="E19" s="112">
        <v>0</v>
      </c>
      <c r="F19" s="119">
        <v>0</v>
      </c>
      <c r="G19" s="119">
        <v>270</v>
      </c>
      <c r="H19" s="119">
        <v>0</v>
      </c>
      <c r="I19" s="119">
        <v>0</v>
      </c>
      <c r="J19" s="119">
        <v>0</v>
      </c>
      <c r="K19" s="119" t="s">
        <v>309</v>
      </c>
      <c r="L19" s="113" t="s">
        <v>281</v>
      </c>
    </row>
    <row r="20" spans="1:13" ht="227.25" customHeight="1">
      <c r="A20" s="5" t="s">
        <v>16</v>
      </c>
      <c r="B20" s="114" t="s">
        <v>113</v>
      </c>
      <c r="C20" s="6" t="s">
        <v>373</v>
      </c>
      <c r="D20" s="6" t="s">
        <v>85</v>
      </c>
      <c r="E20" s="115">
        <v>83.9</v>
      </c>
      <c r="F20" s="112">
        <v>75</v>
      </c>
      <c r="G20" s="115">
        <v>83.9</v>
      </c>
      <c r="H20" s="115">
        <v>83.9</v>
      </c>
      <c r="I20" s="115">
        <v>83.9</v>
      </c>
      <c r="J20" s="115">
        <v>83.9</v>
      </c>
      <c r="K20" s="119" t="s">
        <v>309</v>
      </c>
      <c r="L20" s="113" t="s">
        <v>400</v>
      </c>
    </row>
    <row r="21" spans="1:13" ht="138.75" customHeight="1">
      <c r="A21" s="5" t="s">
        <v>17</v>
      </c>
      <c r="B21" s="114" t="s">
        <v>311</v>
      </c>
      <c r="C21" s="6" t="s">
        <v>312</v>
      </c>
      <c r="D21" s="6" t="s">
        <v>169</v>
      </c>
      <c r="E21" s="116">
        <v>65</v>
      </c>
      <c r="F21" s="116">
        <v>65</v>
      </c>
      <c r="G21" s="116">
        <v>65</v>
      </c>
      <c r="H21" s="116">
        <v>65</v>
      </c>
      <c r="I21" s="116">
        <v>65</v>
      </c>
      <c r="J21" s="116">
        <v>65</v>
      </c>
      <c r="K21" s="119" t="s">
        <v>309</v>
      </c>
      <c r="L21" s="113" t="s">
        <v>313</v>
      </c>
    </row>
    <row r="22" spans="1:13">
      <c r="A22" s="17"/>
      <c r="B22" s="18"/>
      <c r="C22" s="19"/>
      <c r="D22" s="18"/>
      <c r="E22" s="19"/>
      <c r="F22" s="19"/>
      <c r="G22" s="19"/>
      <c r="H22" s="19"/>
      <c r="I22" s="19"/>
      <c r="J22" s="19"/>
      <c r="K22" s="19"/>
      <c r="L22" s="19"/>
    </row>
    <row r="23" spans="1:13">
      <c r="A23" s="17"/>
      <c r="B23" s="18"/>
      <c r="C23" s="19"/>
      <c r="D23" s="18"/>
      <c r="E23" s="19"/>
      <c r="F23" s="19"/>
      <c r="G23" s="19"/>
      <c r="H23" s="19"/>
      <c r="I23" s="19"/>
      <c r="J23" s="19"/>
      <c r="K23" s="19"/>
      <c r="L23" s="19"/>
    </row>
    <row r="24" spans="1:13">
      <c r="A24" s="17"/>
      <c r="B24" s="18"/>
      <c r="C24" s="19"/>
      <c r="D24" s="18"/>
      <c r="E24" s="19"/>
      <c r="F24" s="19"/>
      <c r="G24" s="19"/>
      <c r="H24" s="19"/>
      <c r="I24" s="19"/>
      <c r="J24" s="19"/>
      <c r="K24" s="19"/>
      <c r="L24" s="19"/>
    </row>
    <row r="25" spans="1:13">
      <c r="A25" s="17"/>
      <c r="B25" s="18"/>
      <c r="C25" s="19"/>
      <c r="D25" s="18"/>
      <c r="E25" s="19"/>
      <c r="F25" s="19"/>
      <c r="G25" s="19"/>
      <c r="H25" s="19"/>
      <c r="I25" s="19"/>
      <c r="J25" s="19"/>
      <c r="K25" s="19"/>
      <c r="L25" s="19"/>
    </row>
  </sheetData>
  <mergeCells count="11">
    <mergeCell ref="A1:M1"/>
    <mergeCell ref="K3:K4"/>
    <mergeCell ref="B6:L6"/>
    <mergeCell ref="B17:L17"/>
    <mergeCell ref="A3:A4"/>
    <mergeCell ref="B3:B4"/>
    <mergeCell ref="C3:C4"/>
    <mergeCell ref="D3:D4"/>
    <mergeCell ref="E3:E4"/>
    <mergeCell ref="F3:J3"/>
    <mergeCell ref="L3:L4"/>
  </mergeCells>
  <pageMargins left="0.55118110236220474" right="0.15748031496062992" top="0.43307086614173229" bottom="0.27559055118110237" header="0.23622047244094491" footer="0.31496062992125984"/>
  <pageSetup paperSize="9" scale="60" firstPageNumber="3" fitToHeight="0" orientation="landscape" useFirstPageNumber="1" horizontalDpi="4294967294" verticalDpi="4294967294" r:id="rId1"/>
  <headerFooter differentFirst="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9"/>
  <sheetViews>
    <sheetView view="pageBreakPreview" topLeftCell="A15" zoomScale="70" zoomScaleSheetLayoutView="70" zoomScalePageLayoutView="55" workbookViewId="0">
      <selection activeCell="A19" sqref="A19:XFD19"/>
    </sheetView>
  </sheetViews>
  <sheetFormatPr defaultColWidth="10.28515625" defaultRowHeight="18.75"/>
  <cols>
    <col min="1" max="1" width="11" style="16" bestFit="1" customWidth="1"/>
    <col min="2" max="2" width="40.140625" style="14" customWidth="1"/>
    <col min="3" max="3" width="17.42578125" style="14" customWidth="1"/>
    <col min="4" max="4" width="55.42578125" style="14" customWidth="1"/>
    <col min="5" max="5" width="58.42578125" style="14" customWidth="1"/>
    <col min="6" max="6" width="30.28515625" style="14" customWidth="1"/>
    <col min="7" max="16384" width="10.28515625" style="14"/>
  </cols>
  <sheetData>
    <row r="1" spans="1:6" ht="44.25" customHeight="1">
      <c r="A1" s="147" t="s">
        <v>314</v>
      </c>
      <c r="B1" s="147"/>
      <c r="C1" s="147"/>
      <c r="D1" s="147"/>
      <c r="E1" s="147"/>
      <c r="F1" s="147"/>
    </row>
    <row r="2" spans="1:6" s="15" customFormat="1" ht="37.5">
      <c r="A2" s="3" t="s">
        <v>19</v>
      </c>
      <c r="B2" s="23" t="s">
        <v>78</v>
      </c>
      <c r="C2" s="23" t="s">
        <v>79</v>
      </c>
      <c r="D2" s="23" t="s">
        <v>144</v>
      </c>
      <c r="E2" s="23" t="s">
        <v>80</v>
      </c>
      <c r="F2" s="23" t="s">
        <v>81</v>
      </c>
    </row>
    <row r="3" spans="1:6" s="15" customFormat="1">
      <c r="A3" s="3">
        <v>1</v>
      </c>
      <c r="B3" s="23">
        <v>2</v>
      </c>
      <c r="C3" s="23">
        <v>3</v>
      </c>
      <c r="D3" s="23">
        <v>4</v>
      </c>
      <c r="E3" s="23">
        <v>5</v>
      </c>
      <c r="F3" s="23">
        <v>6</v>
      </c>
    </row>
    <row r="4" spans="1:6" s="15" customFormat="1">
      <c r="A4" s="3">
        <v>1</v>
      </c>
      <c r="B4" s="148" t="s">
        <v>82</v>
      </c>
      <c r="C4" s="148"/>
      <c r="D4" s="148"/>
      <c r="E4" s="148"/>
      <c r="F4" s="148"/>
    </row>
    <row r="5" spans="1:6" ht="165.75" customHeight="1">
      <c r="A5" s="5" t="s">
        <v>7</v>
      </c>
      <c r="B5" s="117" t="s">
        <v>84</v>
      </c>
      <c r="C5" s="120" t="s">
        <v>85</v>
      </c>
      <c r="D5" s="117" t="s">
        <v>86</v>
      </c>
      <c r="E5" s="117" t="s">
        <v>87</v>
      </c>
      <c r="F5" s="117" t="s">
        <v>95</v>
      </c>
    </row>
    <row r="6" spans="1:6" ht="180" customHeight="1">
      <c r="A6" s="5" t="s">
        <v>8</v>
      </c>
      <c r="B6" s="117" t="s">
        <v>90</v>
      </c>
      <c r="C6" s="120" t="s">
        <v>85</v>
      </c>
      <c r="D6" s="117" t="s">
        <v>91</v>
      </c>
      <c r="E6" s="117" t="s">
        <v>92</v>
      </c>
      <c r="F6" s="117" t="s">
        <v>95</v>
      </c>
    </row>
    <row r="7" spans="1:6" ht="179.25" customHeight="1">
      <c r="A7" s="5" t="s">
        <v>9</v>
      </c>
      <c r="B7" s="117" t="s">
        <v>96</v>
      </c>
      <c r="C7" s="120" t="s">
        <v>85</v>
      </c>
      <c r="D7" s="117" t="s">
        <v>97</v>
      </c>
      <c r="E7" s="117" t="s">
        <v>92</v>
      </c>
      <c r="F7" s="117" t="s">
        <v>95</v>
      </c>
    </row>
    <row r="8" spans="1:6" ht="229.5" customHeight="1">
      <c r="A8" s="5" t="s">
        <v>10</v>
      </c>
      <c r="B8" s="4" t="s">
        <v>107</v>
      </c>
      <c r="C8" s="120" t="s">
        <v>85</v>
      </c>
      <c r="D8" s="117" t="s">
        <v>108</v>
      </c>
      <c r="E8" s="117" t="s">
        <v>109</v>
      </c>
      <c r="F8" s="117" t="s">
        <v>95</v>
      </c>
    </row>
    <row r="9" spans="1:6" ht="179.25" customHeight="1">
      <c r="A9" s="5" t="s">
        <v>11</v>
      </c>
      <c r="B9" s="117" t="s">
        <v>102</v>
      </c>
      <c r="C9" s="120" t="s">
        <v>85</v>
      </c>
      <c r="D9" s="117" t="s">
        <v>100</v>
      </c>
      <c r="E9" s="117" t="s">
        <v>101</v>
      </c>
      <c r="F9" s="117" t="s">
        <v>95</v>
      </c>
    </row>
    <row r="10" spans="1:6" s="118" customFormat="1" ht="162.75" customHeight="1">
      <c r="A10" s="5" t="s">
        <v>12</v>
      </c>
      <c r="B10" s="4" t="s">
        <v>103</v>
      </c>
      <c r="C10" s="120" t="s">
        <v>185</v>
      </c>
      <c r="D10" s="117" t="s">
        <v>104</v>
      </c>
      <c r="E10" s="117" t="s">
        <v>83</v>
      </c>
      <c r="F10" s="117" t="s">
        <v>95</v>
      </c>
    </row>
    <row r="11" spans="1:6" s="118" customFormat="1" ht="241.5" customHeight="1">
      <c r="A11" s="5" t="s">
        <v>13</v>
      </c>
      <c r="B11" s="117" t="s">
        <v>98</v>
      </c>
      <c r="C11" s="120" t="s">
        <v>185</v>
      </c>
      <c r="D11" s="117" t="s">
        <v>99</v>
      </c>
      <c r="E11" s="117" t="s">
        <v>83</v>
      </c>
      <c r="F11" s="117" t="s">
        <v>95</v>
      </c>
    </row>
    <row r="12" spans="1:6" s="118" customFormat="1" ht="138.75" customHeight="1">
      <c r="A12" s="5" t="s">
        <v>61</v>
      </c>
      <c r="B12" s="4" t="s">
        <v>105</v>
      </c>
      <c r="C12" s="120" t="s">
        <v>185</v>
      </c>
      <c r="D12" s="117" t="s">
        <v>106</v>
      </c>
      <c r="E12" s="117" t="s">
        <v>83</v>
      </c>
      <c r="F12" s="117" t="s">
        <v>95</v>
      </c>
    </row>
    <row r="13" spans="1:6" s="118" customFormat="1" ht="312.75" customHeight="1">
      <c r="A13" s="5" t="s">
        <v>142</v>
      </c>
      <c r="B13" s="117" t="s">
        <v>88</v>
      </c>
      <c r="C13" s="120" t="s">
        <v>85</v>
      </c>
      <c r="D13" s="117" t="s">
        <v>89</v>
      </c>
      <c r="E13" s="117" t="s">
        <v>87</v>
      </c>
      <c r="F13" s="117" t="s">
        <v>95</v>
      </c>
    </row>
    <row r="14" spans="1:6" s="118" customFormat="1" ht="351" customHeight="1">
      <c r="A14" s="5" t="s">
        <v>143</v>
      </c>
      <c r="B14" s="117" t="s">
        <v>93</v>
      </c>
      <c r="C14" s="120" t="s">
        <v>184</v>
      </c>
      <c r="D14" s="117" t="s">
        <v>94</v>
      </c>
      <c r="E14" s="117" t="s">
        <v>83</v>
      </c>
      <c r="F14" s="117" t="s">
        <v>95</v>
      </c>
    </row>
    <row r="15" spans="1:6" s="118" customFormat="1" ht="18.75" customHeight="1">
      <c r="A15" s="3" t="s">
        <v>49</v>
      </c>
      <c r="B15" s="148" t="s">
        <v>110</v>
      </c>
      <c r="C15" s="148"/>
      <c r="D15" s="148"/>
      <c r="E15" s="148"/>
      <c r="F15" s="148"/>
    </row>
    <row r="16" spans="1:6" s="118" customFormat="1" ht="198" customHeight="1">
      <c r="A16" s="5" t="s">
        <v>14</v>
      </c>
      <c r="B16" s="117" t="s">
        <v>111</v>
      </c>
      <c r="C16" s="120" t="s">
        <v>85</v>
      </c>
      <c r="D16" s="117" t="s">
        <v>112</v>
      </c>
      <c r="E16" s="117" t="s">
        <v>92</v>
      </c>
      <c r="F16" s="117" t="s">
        <v>95</v>
      </c>
    </row>
    <row r="17" spans="1:6" s="118" customFormat="1" ht="168.75">
      <c r="A17" s="5" t="s">
        <v>15</v>
      </c>
      <c r="B17" s="117" t="s">
        <v>113</v>
      </c>
      <c r="C17" s="120" t="s">
        <v>85</v>
      </c>
      <c r="D17" s="117" t="s">
        <v>114</v>
      </c>
      <c r="E17" s="117" t="s">
        <v>83</v>
      </c>
      <c r="F17" s="117" t="s">
        <v>95</v>
      </c>
    </row>
    <row r="18" spans="1:6" s="118" customFormat="1" ht="137.25" customHeight="1">
      <c r="A18" s="5" t="s">
        <v>16</v>
      </c>
      <c r="B18" s="117" t="s">
        <v>282</v>
      </c>
      <c r="C18" s="120" t="s">
        <v>185</v>
      </c>
      <c r="D18" s="117" t="s">
        <v>287</v>
      </c>
      <c r="E18" s="117" t="s">
        <v>83</v>
      </c>
      <c r="F18" s="117" t="s">
        <v>95</v>
      </c>
    </row>
    <row r="19" spans="1:6" ht="168.75">
      <c r="A19" s="5" t="s">
        <v>17</v>
      </c>
      <c r="B19" s="117" t="s">
        <v>311</v>
      </c>
      <c r="C19" s="120" t="s">
        <v>169</v>
      </c>
      <c r="D19" s="117" t="s">
        <v>315</v>
      </c>
      <c r="E19" s="117" t="s">
        <v>316</v>
      </c>
      <c r="F19" s="117" t="s">
        <v>95</v>
      </c>
    </row>
  </sheetData>
  <mergeCells count="3">
    <mergeCell ref="A1:F1"/>
    <mergeCell ref="B4:F4"/>
    <mergeCell ref="B15:F15"/>
  </mergeCells>
  <printOptions horizontalCentered="1"/>
  <pageMargins left="0.70866141732283472" right="0.70866141732283472" top="0.74803149606299213" bottom="0.74803149606299213" header="0.31496062992125984" footer="0.31496062992125984"/>
  <pageSetup paperSize="9" scale="61" firstPageNumber="6" fitToHeight="0" orientation="landscape" useFirstPageNumber="1" r:id="rId1"/>
  <rowBreaks count="2" manualBreakCount="2">
    <brk id="11" max="5" man="1"/>
    <brk id="14"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1"/>
  <sheetViews>
    <sheetView view="pageBreakPreview" topLeftCell="A24" zoomScale="90" zoomScaleSheetLayoutView="90" zoomScalePageLayoutView="55" workbookViewId="0">
      <selection activeCell="A33" sqref="A33"/>
    </sheetView>
  </sheetViews>
  <sheetFormatPr defaultColWidth="10.28515625" defaultRowHeight="18.75"/>
  <cols>
    <col min="1" max="1" width="8.7109375" style="16" customWidth="1"/>
    <col min="2" max="2" width="10.7109375" style="16" customWidth="1"/>
    <col min="3" max="3" width="16.28515625" style="16" customWidth="1"/>
    <col min="4" max="4" width="12.7109375" style="16" customWidth="1"/>
    <col min="5" max="5" width="58.42578125" style="14" customWidth="1"/>
    <col min="6" max="6" width="15.85546875" style="14" customWidth="1"/>
    <col min="7" max="7" width="69.7109375" style="14" customWidth="1"/>
    <col min="8" max="16384" width="10.28515625" style="14"/>
  </cols>
  <sheetData>
    <row r="1" spans="1:7">
      <c r="A1" s="149" t="s">
        <v>317</v>
      </c>
      <c r="B1" s="149"/>
      <c r="C1" s="149"/>
      <c r="D1" s="149"/>
      <c r="E1" s="149"/>
      <c r="F1" s="149"/>
      <c r="G1" s="149"/>
    </row>
    <row r="2" spans="1:7" s="15" customFormat="1" ht="75">
      <c r="A2" s="3" t="s">
        <v>19</v>
      </c>
      <c r="B2" s="3" t="s">
        <v>147</v>
      </c>
      <c r="C2" s="3" t="s">
        <v>150</v>
      </c>
      <c r="D2" s="3" t="s">
        <v>151</v>
      </c>
      <c r="E2" s="31" t="s">
        <v>152</v>
      </c>
      <c r="F2" s="31" t="s">
        <v>79</v>
      </c>
      <c r="G2" s="31" t="s">
        <v>153</v>
      </c>
    </row>
    <row r="3" spans="1:7" s="15" customFormat="1">
      <c r="A3" s="3">
        <v>1</v>
      </c>
      <c r="B3" s="3" t="s">
        <v>49</v>
      </c>
      <c r="C3" s="3" t="s">
        <v>170</v>
      </c>
      <c r="D3" s="3" t="s">
        <v>32</v>
      </c>
      <c r="E3" s="31">
        <v>5</v>
      </c>
      <c r="F3" s="31">
        <v>6</v>
      </c>
      <c r="G3" s="31">
        <v>7</v>
      </c>
    </row>
    <row r="4" spans="1:7" s="15" customFormat="1" ht="256.5" customHeight="1">
      <c r="A4" s="3" t="s">
        <v>57</v>
      </c>
      <c r="B4" s="3" t="s">
        <v>148</v>
      </c>
      <c r="C4" s="3" t="s">
        <v>148</v>
      </c>
      <c r="D4" s="3" t="s">
        <v>158</v>
      </c>
      <c r="E4" s="120" t="s">
        <v>213</v>
      </c>
      <c r="F4" s="120" t="s">
        <v>85</v>
      </c>
      <c r="G4" s="120" t="s">
        <v>236</v>
      </c>
    </row>
    <row r="5" spans="1:7" s="15" customFormat="1" ht="246.75" customHeight="1">
      <c r="A5" s="3" t="s">
        <v>49</v>
      </c>
      <c r="B5" s="3" t="s">
        <v>148</v>
      </c>
      <c r="C5" s="3" t="s">
        <v>148</v>
      </c>
      <c r="D5" s="3" t="s">
        <v>155</v>
      </c>
      <c r="E5" s="120" t="s">
        <v>214</v>
      </c>
      <c r="F5" s="120" t="s">
        <v>85</v>
      </c>
      <c r="G5" s="120" t="s">
        <v>237</v>
      </c>
    </row>
    <row r="6" spans="1:7" s="15" customFormat="1" ht="304.5" customHeight="1">
      <c r="A6" s="3" t="s">
        <v>170</v>
      </c>
      <c r="B6" s="3" t="s">
        <v>148</v>
      </c>
      <c r="C6" s="3" t="s">
        <v>148</v>
      </c>
      <c r="D6" s="3" t="s">
        <v>172</v>
      </c>
      <c r="E6" s="120" t="s">
        <v>215</v>
      </c>
      <c r="F6" s="120" t="s">
        <v>85</v>
      </c>
      <c r="G6" s="120" t="s">
        <v>238</v>
      </c>
    </row>
    <row r="7" spans="1:7" s="15" customFormat="1" ht="199.5" customHeight="1">
      <c r="A7" s="3" t="s">
        <v>32</v>
      </c>
      <c r="B7" s="3" t="s">
        <v>148</v>
      </c>
      <c r="C7" s="3" t="s">
        <v>148</v>
      </c>
      <c r="D7" s="3" t="s">
        <v>173</v>
      </c>
      <c r="E7" s="120" t="s">
        <v>285</v>
      </c>
      <c r="F7" s="120" t="s">
        <v>85</v>
      </c>
      <c r="G7" s="120" t="s">
        <v>401</v>
      </c>
    </row>
    <row r="8" spans="1:7" s="15" customFormat="1" ht="202.5" customHeight="1">
      <c r="A8" s="3" t="s">
        <v>50</v>
      </c>
      <c r="B8" s="3" t="s">
        <v>148</v>
      </c>
      <c r="C8" s="3" t="s">
        <v>149</v>
      </c>
      <c r="D8" s="3" t="s">
        <v>148</v>
      </c>
      <c r="E8" s="120" t="s">
        <v>216</v>
      </c>
      <c r="F8" s="120" t="s">
        <v>85</v>
      </c>
      <c r="G8" s="120" t="s">
        <v>239</v>
      </c>
    </row>
    <row r="9" spans="1:7" ht="140.25" customHeight="1">
      <c r="A9" s="3" t="s">
        <v>51</v>
      </c>
      <c r="B9" s="3" t="s">
        <v>148</v>
      </c>
      <c r="C9" s="3" t="s">
        <v>149</v>
      </c>
      <c r="D9" s="3" t="s">
        <v>155</v>
      </c>
      <c r="E9" s="120" t="s">
        <v>217</v>
      </c>
      <c r="F9" s="120" t="s">
        <v>85</v>
      </c>
      <c r="G9" s="120" t="s">
        <v>240</v>
      </c>
    </row>
    <row r="10" spans="1:7" ht="243.75" customHeight="1">
      <c r="A10" s="3" t="s">
        <v>53</v>
      </c>
      <c r="B10" s="3" t="s">
        <v>148</v>
      </c>
      <c r="C10" s="3" t="s">
        <v>149</v>
      </c>
      <c r="D10" s="3" t="s">
        <v>172</v>
      </c>
      <c r="E10" s="120" t="s">
        <v>218</v>
      </c>
      <c r="F10" s="120" t="s">
        <v>85</v>
      </c>
      <c r="G10" s="120" t="s">
        <v>258</v>
      </c>
    </row>
    <row r="11" spans="1:7" ht="120" customHeight="1">
      <c r="A11" s="3" t="s">
        <v>55</v>
      </c>
      <c r="B11" s="3" t="s">
        <v>148</v>
      </c>
      <c r="C11" s="3" t="s">
        <v>149</v>
      </c>
      <c r="D11" s="3" t="s">
        <v>156</v>
      </c>
      <c r="E11" s="120" t="s">
        <v>219</v>
      </c>
      <c r="F11" s="120" t="s">
        <v>184</v>
      </c>
      <c r="G11" s="120" t="s">
        <v>288</v>
      </c>
    </row>
    <row r="12" spans="1:7" ht="190.5" customHeight="1">
      <c r="A12" s="3" t="s">
        <v>171</v>
      </c>
      <c r="B12" s="3" t="s">
        <v>148</v>
      </c>
      <c r="C12" s="3" t="s">
        <v>149</v>
      </c>
      <c r="D12" s="3" t="s">
        <v>178</v>
      </c>
      <c r="E12" s="120" t="s">
        <v>286</v>
      </c>
      <c r="F12" s="120" t="s">
        <v>85</v>
      </c>
      <c r="G12" s="120" t="s">
        <v>290</v>
      </c>
    </row>
    <row r="13" spans="1:7" ht="190.5" customHeight="1">
      <c r="A13" s="3" t="s">
        <v>172</v>
      </c>
      <c r="B13" s="3" t="s">
        <v>148</v>
      </c>
      <c r="C13" s="3" t="s">
        <v>157</v>
      </c>
      <c r="D13" s="3" t="s">
        <v>148</v>
      </c>
      <c r="E13" s="120" t="s">
        <v>220</v>
      </c>
      <c r="F13" s="120" t="s">
        <v>168</v>
      </c>
      <c r="G13" s="120" t="s">
        <v>241</v>
      </c>
    </row>
    <row r="14" spans="1:7" ht="75">
      <c r="A14" s="3" t="s">
        <v>173</v>
      </c>
      <c r="B14" s="3" t="s">
        <v>148</v>
      </c>
      <c r="C14" s="3" t="s">
        <v>155</v>
      </c>
      <c r="D14" s="3" t="s">
        <v>159</v>
      </c>
      <c r="E14" s="120" t="s">
        <v>221</v>
      </c>
      <c r="F14" s="120" t="s">
        <v>264</v>
      </c>
      <c r="G14" s="120" t="s">
        <v>242</v>
      </c>
    </row>
    <row r="15" spans="1:7" ht="93.75">
      <c r="A15" s="3" t="s">
        <v>174</v>
      </c>
      <c r="B15" s="3" t="s">
        <v>148</v>
      </c>
      <c r="C15" s="3" t="s">
        <v>155</v>
      </c>
      <c r="D15" s="3" t="s">
        <v>160</v>
      </c>
      <c r="E15" s="120" t="s">
        <v>222</v>
      </c>
      <c r="F15" s="120" t="s">
        <v>169</v>
      </c>
      <c r="G15" s="120" t="s">
        <v>243</v>
      </c>
    </row>
    <row r="16" spans="1:7" ht="93.75">
      <c r="A16" s="3" t="s">
        <v>156</v>
      </c>
      <c r="B16" s="3" t="s">
        <v>148</v>
      </c>
      <c r="C16" s="3" t="s">
        <v>155</v>
      </c>
      <c r="D16" s="3" t="s">
        <v>158</v>
      </c>
      <c r="E16" s="120" t="s">
        <v>223</v>
      </c>
      <c r="F16" s="120" t="s">
        <v>168</v>
      </c>
      <c r="G16" s="120" t="s">
        <v>244</v>
      </c>
    </row>
    <row r="17" spans="1:7" ht="93.75">
      <c r="A17" s="3" t="s">
        <v>175</v>
      </c>
      <c r="B17" s="3" t="s">
        <v>148</v>
      </c>
      <c r="C17" s="3" t="s">
        <v>259</v>
      </c>
      <c r="D17" s="3" t="s">
        <v>148</v>
      </c>
      <c r="E17" s="120" t="s">
        <v>277</v>
      </c>
      <c r="F17" s="120" t="s">
        <v>264</v>
      </c>
      <c r="G17" s="120" t="s">
        <v>261</v>
      </c>
    </row>
    <row r="18" spans="1:7" ht="93.75">
      <c r="A18" s="3" t="s">
        <v>176</v>
      </c>
      <c r="B18" s="3" t="s">
        <v>148</v>
      </c>
      <c r="C18" s="3" t="s">
        <v>161</v>
      </c>
      <c r="D18" s="3" t="s">
        <v>148</v>
      </c>
      <c r="E18" s="120" t="s">
        <v>103</v>
      </c>
      <c r="F18" s="120" t="s">
        <v>168</v>
      </c>
      <c r="G18" s="120" t="s">
        <v>245</v>
      </c>
    </row>
    <row r="19" spans="1:7" ht="75">
      <c r="A19" s="3" t="s">
        <v>177</v>
      </c>
      <c r="B19" s="3" t="s">
        <v>148</v>
      </c>
      <c r="C19" s="3" t="s">
        <v>161</v>
      </c>
      <c r="D19" s="3" t="s">
        <v>149</v>
      </c>
      <c r="E19" s="120" t="s">
        <v>224</v>
      </c>
      <c r="F19" s="120" t="s">
        <v>168</v>
      </c>
      <c r="G19" s="120" t="s">
        <v>246</v>
      </c>
    </row>
    <row r="20" spans="1:7" ht="96.75" customHeight="1">
      <c r="A20" s="3" t="s">
        <v>154</v>
      </c>
      <c r="B20" s="3" t="s">
        <v>148</v>
      </c>
      <c r="C20" s="3" t="s">
        <v>161</v>
      </c>
      <c r="D20" s="3" t="s">
        <v>157</v>
      </c>
      <c r="E20" s="120" t="s">
        <v>225</v>
      </c>
      <c r="F20" s="120" t="s">
        <v>168</v>
      </c>
      <c r="G20" s="120" t="s">
        <v>247</v>
      </c>
    </row>
    <row r="21" spans="1:7" ht="93.75">
      <c r="A21" s="3" t="s">
        <v>178</v>
      </c>
      <c r="B21" s="3" t="s">
        <v>148</v>
      </c>
      <c r="C21" s="3" t="s">
        <v>162</v>
      </c>
      <c r="D21" s="3" t="s">
        <v>148</v>
      </c>
      <c r="E21" s="120" t="s">
        <v>226</v>
      </c>
      <c r="F21" s="120" t="s">
        <v>168</v>
      </c>
      <c r="G21" s="120" t="s">
        <v>248</v>
      </c>
    </row>
    <row r="22" spans="1:7" ht="386.25" customHeight="1">
      <c r="A22" s="3" t="s">
        <v>179</v>
      </c>
      <c r="B22" s="3" t="s">
        <v>148</v>
      </c>
      <c r="C22" s="3" t="s">
        <v>163</v>
      </c>
      <c r="D22" s="3" t="s">
        <v>148</v>
      </c>
      <c r="E22" s="120" t="s">
        <v>227</v>
      </c>
      <c r="F22" s="120" t="s">
        <v>85</v>
      </c>
      <c r="G22" s="120" t="s">
        <v>257</v>
      </c>
    </row>
    <row r="23" spans="1:7" ht="227.25" customHeight="1">
      <c r="A23" s="3" t="s">
        <v>180</v>
      </c>
      <c r="B23" s="3" t="s">
        <v>148</v>
      </c>
      <c r="C23" s="3" t="s">
        <v>163</v>
      </c>
      <c r="D23" s="3" t="s">
        <v>149</v>
      </c>
      <c r="E23" s="120" t="s">
        <v>228</v>
      </c>
      <c r="F23" s="120" t="s">
        <v>184</v>
      </c>
      <c r="G23" s="120" t="s">
        <v>249</v>
      </c>
    </row>
    <row r="24" spans="1:7" ht="56.25">
      <c r="A24" s="3" t="s">
        <v>181</v>
      </c>
      <c r="B24" s="3" t="s">
        <v>149</v>
      </c>
      <c r="C24" s="3" t="s">
        <v>148</v>
      </c>
      <c r="D24" s="3" t="s">
        <v>148</v>
      </c>
      <c r="E24" s="120" t="s">
        <v>229</v>
      </c>
      <c r="F24" s="120" t="s">
        <v>169</v>
      </c>
      <c r="G24" s="120" t="s">
        <v>250</v>
      </c>
    </row>
    <row r="25" spans="1:7" ht="81.75" customHeight="1">
      <c r="A25" s="3" t="s">
        <v>182</v>
      </c>
      <c r="B25" s="3" t="s">
        <v>149</v>
      </c>
      <c r="C25" s="3" t="s">
        <v>149</v>
      </c>
      <c r="D25" s="3" t="s">
        <v>148</v>
      </c>
      <c r="E25" s="120" t="s">
        <v>230</v>
      </c>
      <c r="F25" s="120" t="s">
        <v>168</v>
      </c>
      <c r="G25" s="120" t="s">
        <v>251</v>
      </c>
    </row>
    <row r="26" spans="1:7" ht="56.25">
      <c r="A26" s="3" t="s">
        <v>183</v>
      </c>
      <c r="B26" s="3" t="s">
        <v>149</v>
      </c>
      <c r="C26" s="3" t="s">
        <v>149</v>
      </c>
      <c r="D26" s="3" t="s">
        <v>149</v>
      </c>
      <c r="E26" s="120" t="s">
        <v>231</v>
      </c>
      <c r="F26" s="120" t="s">
        <v>168</v>
      </c>
      <c r="G26" s="120" t="s">
        <v>252</v>
      </c>
    </row>
    <row r="27" spans="1:7" ht="99" customHeight="1">
      <c r="A27" s="3" t="s">
        <v>191</v>
      </c>
      <c r="B27" s="3" t="s">
        <v>149</v>
      </c>
      <c r="C27" s="3" t="s">
        <v>283</v>
      </c>
      <c r="D27" s="3" t="s">
        <v>149</v>
      </c>
      <c r="E27" s="120" t="s">
        <v>282</v>
      </c>
      <c r="F27" s="120" t="s">
        <v>168</v>
      </c>
      <c r="G27" s="120" t="s">
        <v>287</v>
      </c>
    </row>
    <row r="28" spans="1:7" ht="37.5">
      <c r="A28" s="3" t="s">
        <v>192</v>
      </c>
      <c r="B28" s="3" t="s">
        <v>149</v>
      </c>
      <c r="C28" s="3" t="s">
        <v>164</v>
      </c>
      <c r="D28" s="3" t="s">
        <v>148</v>
      </c>
      <c r="E28" s="120" t="s">
        <v>232</v>
      </c>
      <c r="F28" s="120" t="s">
        <v>168</v>
      </c>
      <c r="G28" s="120" t="s">
        <v>253</v>
      </c>
    </row>
    <row r="29" spans="1:7" ht="98.25" customHeight="1">
      <c r="A29" s="3" t="s">
        <v>193</v>
      </c>
      <c r="B29" s="3" t="s">
        <v>149</v>
      </c>
      <c r="C29" s="3" t="s">
        <v>165</v>
      </c>
      <c r="D29" s="3" t="s">
        <v>148</v>
      </c>
      <c r="E29" s="120" t="s">
        <v>279</v>
      </c>
      <c r="F29" s="120" t="s">
        <v>264</v>
      </c>
      <c r="G29" s="120" t="s">
        <v>254</v>
      </c>
    </row>
    <row r="30" spans="1:7" ht="53.25" customHeight="1">
      <c r="A30" s="3" t="s">
        <v>194</v>
      </c>
      <c r="B30" s="3" t="s">
        <v>149</v>
      </c>
      <c r="C30" s="3" t="s">
        <v>166</v>
      </c>
      <c r="D30" s="3" t="s">
        <v>148</v>
      </c>
      <c r="E30" s="120" t="s">
        <v>233</v>
      </c>
      <c r="F30" s="120" t="s">
        <v>168</v>
      </c>
      <c r="G30" s="120" t="s">
        <v>255</v>
      </c>
    </row>
    <row r="31" spans="1:7" ht="56.25">
      <c r="A31" s="3" t="s">
        <v>195</v>
      </c>
      <c r="B31" s="3" t="s">
        <v>149</v>
      </c>
      <c r="C31" s="3" t="s">
        <v>167</v>
      </c>
      <c r="D31" s="3" t="s">
        <v>148</v>
      </c>
      <c r="E31" s="120" t="s">
        <v>234</v>
      </c>
      <c r="F31" s="120" t="s">
        <v>168</v>
      </c>
      <c r="G31" s="120" t="s">
        <v>256</v>
      </c>
    </row>
  </sheetData>
  <mergeCells count="1">
    <mergeCell ref="A1:G1"/>
  </mergeCells>
  <printOptions horizontalCentered="1"/>
  <pageMargins left="0.70866141732283472" right="0.70866141732283472" top="0.59055118110236227" bottom="0.55118110236220474" header="0.31496062992125984" footer="0.31496062992125984"/>
  <pageSetup paperSize="9" scale="68" firstPageNumber="6" fitToHeight="0" orientation="landscape" useFirstPageNumber="1" r:id="rId1"/>
  <rowBreaks count="2" manualBreakCount="2">
    <brk id="5" max="6" man="1"/>
    <brk id="8"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0"/>
  <sheetViews>
    <sheetView topLeftCell="A19" workbookViewId="0">
      <selection activeCell="A21" sqref="A21"/>
    </sheetView>
  </sheetViews>
  <sheetFormatPr defaultRowHeight="15"/>
  <cols>
    <col min="1" max="1" width="4.85546875" customWidth="1"/>
    <col min="8" max="8" width="10" bestFit="1" customWidth="1"/>
    <col min="11" max="11" width="12" bestFit="1" customWidth="1"/>
    <col min="12" max="12" width="12.28515625" customWidth="1"/>
    <col min="13" max="13" width="6.5703125" customWidth="1"/>
    <col min="14" max="14" width="12" customWidth="1"/>
  </cols>
  <sheetData>
    <row r="1" spans="1:18">
      <c r="A1" s="168" t="s">
        <v>353</v>
      </c>
      <c r="B1" s="168"/>
      <c r="C1" s="168"/>
      <c r="D1" s="168"/>
      <c r="E1" s="168"/>
      <c r="F1" s="168"/>
      <c r="G1" s="168"/>
      <c r="H1" s="168"/>
      <c r="I1" s="168"/>
      <c r="J1" s="168"/>
      <c r="K1" s="168"/>
      <c r="L1" s="168"/>
      <c r="M1" s="168"/>
      <c r="N1" s="168"/>
      <c r="O1" s="168"/>
      <c r="P1" s="168"/>
      <c r="Q1" s="168"/>
      <c r="R1" s="168"/>
    </row>
    <row r="2" spans="1:18">
      <c r="A2" s="168"/>
      <c r="B2" s="168"/>
      <c r="C2" s="168"/>
      <c r="D2" s="168"/>
      <c r="E2" s="168"/>
      <c r="F2" s="168"/>
      <c r="G2" s="168"/>
      <c r="H2" s="168"/>
      <c r="I2" s="168"/>
      <c r="J2" s="168"/>
      <c r="K2" s="168"/>
      <c r="L2" s="168"/>
      <c r="M2" s="168"/>
      <c r="N2" s="168"/>
      <c r="O2" s="168"/>
      <c r="P2" s="168"/>
      <c r="Q2" s="168"/>
      <c r="R2" s="168"/>
    </row>
    <row r="3" spans="1:18" ht="15" customHeight="1">
      <c r="A3" s="169" t="s">
        <v>19</v>
      </c>
      <c r="B3" s="159" t="s">
        <v>327</v>
      </c>
      <c r="C3" s="159" t="s">
        <v>328</v>
      </c>
      <c r="D3" s="159" t="s">
        <v>329</v>
      </c>
      <c r="E3" s="159" t="s">
        <v>330</v>
      </c>
      <c r="F3" s="159" t="s">
        <v>331</v>
      </c>
      <c r="G3" s="159" t="s">
        <v>332</v>
      </c>
      <c r="H3" s="159" t="s">
        <v>333</v>
      </c>
      <c r="I3" s="159" t="s">
        <v>334</v>
      </c>
      <c r="J3" s="159" t="s">
        <v>6</v>
      </c>
      <c r="K3" s="171" t="s">
        <v>335</v>
      </c>
      <c r="L3" s="172"/>
      <c r="M3" s="172"/>
      <c r="N3" s="172"/>
      <c r="O3" s="172"/>
      <c r="P3" s="173"/>
      <c r="Q3" s="159" t="s">
        <v>336</v>
      </c>
      <c r="R3" s="159" t="s">
        <v>337</v>
      </c>
    </row>
    <row r="4" spans="1:18" ht="132" customHeight="1">
      <c r="A4" s="170"/>
      <c r="B4" s="160"/>
      <c r="C4" s="160"/>
      <c r="D4" s="160"/>
      <c r="E4" s="160"/>
      <c r="F4" s="160"/>
      <c r="G4" s="160"/>
      <c r="H4" s="160"/>
      <c r="I4" s="160"/>
      <c r="J4" s="160"/>
      <c r="K4" s="79" t="s">
        <v>62</v>
      </c>
      <c r="L4" s="78" t="s">
        <v>5</v>
      </c>
      <c r="M4" s="78" t="s">
        <v>4</v>
      </c>
      <c r="N4" s="78" t="s">
        <v>3</v>
      </c>
      <c r="O4" s="78" t="s">
        <v>64</v>
      </c>
      <c r="P4" s="78" t="s">
        <v>65</v>
      </c>
      <c r="Q4" s="160"/>
      <c r="R4" s="160"/>
    </row>
    <row r="5" spans="1:18">
      <c r="A5" s="68">
        <v>1</v>
      </c>
      <c r="B5" s="68">
        <v>2</v>
      </c>
      <c r="C5" s="68">
        <v>3</v>
      </c>
      <c r="D5" s="68">
        <v>4</v>
      </c>
      <c r="E5" s="68">
        <v>5</v>
      </c>
      <c r="F5" s="68">
        <v>6</v>
      </c>
      <c r="G5" s="68">
        <v>7</v>
      </c>
      <c r="H5" s="68">
        <v>8</v>
      </c>
      <c r="I5" s="68">
        <v>9</v>
      </c>
      <c r="J5" s="68">
        <v>10</v>
      </c>
      <c r="K5" s="68">
        <v>11</v>
      </c>
      <c r="L5" s="68">
        <v>12</v>
      </c>
      <c r="M5" s="68">
        <v>13</v>
      </c>
      <c r="N5" s="68">
        <v>14</v>
      </c>
      <c r="O5" s="68">
        <v>15</v>
      </c>
      <c r="P5" s="68">
        <v>16</v>
      </c>
      <c r="Q5" s="68">
        <v>17</v>
      </c>
      <c r="R5" s="68">
        <v>18</v>
      </c>
    </row>
    <row r="6" spans="1:18" ht="15" customHeight="1">
      <c r="A6" s="150" t="s">
        <v>338</v>
      </c>
      <c r="B6" s="163" t="s">
        <v>355</v>
      </c>
      <c r="C6" s="150">
        <v>550</v>
      </c>
      <c r="D6" s="163" t="s">
        <v>358</v>
      </c>
      <c r="E6" s="163" t="s">
        <v>341</v>
      </c>
      <c r="F6" s="153">
        <v>2023</v>
      </c>
      <c r="G6" s="153">
        <v>2023</v>
      </c>
      <c r="H6" s="156">
        <f>K6</f>
        <v>341509.82483</v>
      </c>
      <c r="I6" s="153" t="s">
        <v>319</v>
      </c>
      <c r="J6" s="80" t="s">
        <v>20</v>
      </c>
      <c r="K6" s="89">
        <f>K7+K8+K9</f>
        <v>341509.82483</v>
      </c>
      <c r="L6" s="89">
        <f>L7+L8+L9</f>
        <v>341509.82483</v>
      </c>
      <c r="M6" s="82" t="s">
        <v>319</v>
      </c>
      <c r="N6" s="82" t="s">
        <v>319</v>
      </c>
      <c r="O6" s="82" t="s">
        <v>319</v>
      </c>
      <c r="P6" s="82" t="s">
        <v>319</v>
      </c>
      <c r="Q6" s="150" t="s">
        <v>319</v>
      </c>
      <c r="R6" s="153" t="s">
        <v>324</v>
      </c>
    </row>
    <row r="7" spans="1:18" ht="45">
      <c r="A7" s="151"/>
      <c r="B7" s="164"/>
      <c r="C7" s="151"/>
      <c r="D7" s="164"/>
      <c r="E7" s="164"/>
      <c r="F7" s="154"/>
      <c r="G7" s="154"/>
      <c r="H7" s="157"/>
      <c r="I7" s="154"/>
      <c r="J7" s="79" t="s">
        <v>0</v>
      </c>
      <c r="K7" s="90">
        <f>L7</f>
        <v>235355.06640000001</v>
      </c>
      <c r="L7" s="90">
        <v>235355.06640000001</v>
      </c>
      <c r="M7" s="82" t="s">
        <v>319</v>
      </c>
      <c r="N7" s="82" t="s">
        <v>319</v>
      </c>
      <c r="O7" s="82" t="s">
        <v>319</v>
      </c>
      <c r="P7" s="82" t="s">
        <v>319</v>
      </c>
      <c r="Q7" s="151"/>
      <c r="R7" s="154"/>
    </row>
    <row r="8" spans="1:18" ht="33.75">
      <c r="A8" s="151"/>
      <c r="B8" s="164"/>
      <c r="C8" s="151"/>
      <c r="D8" s="164"/>
      <c r="E8" s="164"/>
      <c r="F8" s="154"/>
      <c r="G8" s="154"/>
      <c r="H8" s="157"/>
      <c r="I8" s="154"/>
      <c r="J8" s="79" t="s">
        <v>1</v>
      </c>
      <c r="K8" s="90">
        <f>L8</f>
        <v>68188.100000000006</v>
      </c>
      <c r="L8" s="90">
        <v>68188.100000000006</v>
      </c>
      <c r="M8" s="82" t="s">
        <v>319</v>
      </c>
      <c r="N8" s="82" t="s">
        <v>319</v>
      </c>
      <c r="O8" s="82" t="s">
        <v>319</v>
      </c>
      <c r="P8" s="82" t="s">
        <v>319</v>
      </c>
      <c r="Q8" s="151"/>
      <c r="R8" s="154"/>
    </row>
    <row r="9" spans="1:18" ht="56.25">
      <c r="A9" s="151"/>
      <c r="B9" s="164"/>
      <c r="C9" s="151"/>
      <c r="D9" s="164"/>
      <c r="E9" s="164"/>
      <c r="F9" s="154"/>
      <c r="G9" s="154"/>
      <c r="H9" s="157"/>
      <c r="I9" s="154"/>
      <c r="J9" s="79" t="s">
        <v>342</v>
      </c>
      <c r="K9" s="90">
        <f>L9</f>
        <v>37966.658429999996</v>
      </c>
      <c r="L9" s="90">
        <f>34115.1536+3851.50483</f>
        <v>37966.658429999996</v>
      </c>
      <c r="M9" s="82" t="s">
        <v>319</v>
      </c>
      <c r="N9" s="82" t="s">
        <v>319</v>
      </c>
      <c r="O9" s="82" t="s">
        <v>319</v>
      </c>
      <c r="P9" s="82" t="s">
        <v>319</v>
      </c>
      <c r="Q9" s="151"/>
      <c r="R9" s="154"/>
    </row>
    <row r="10" spans="1:18" ht="34.5">
      <c r="A10" s="152"/>
      <c r="B10" s="165"/>
      <c r="C10" s="152"/>
      <c r="D10" s="165"/>
      <c r="E10" s="165"/>
      <c r="F10" s="155"/>
      <c r="G10" s="155"/>
      <c r="H10" s="158"/>
      <c r="I10" s="155"/>
      <c r="J10" s="81" t="s">
        <v>2</v>
      </c>
      <c r="K10" s="82" t="s">
        <v>319</v>
      </c>
      <c r="L10" s="82" t="s">
        <v>319</v>
      </c>
      <c r="M10" s="82" t="s">
        <v>319</v>
      </c>
      <c r="N10" s="82" t="s">
        <v>319</v>
      </c>
      <c r="O10" s="82" t="s">
        <v>319</v>
      </c>
      <c r="P10" s="82" t="s">
        <v>319</v>
      </c>
      <c r="Q10" s="152"/>
      <c r="R10" s="155"/>
    </row>
    <row r="11" spans="1:18" ht="15" customHeight="1">
      <c r="A11" s="150" t="s">
        <v>354</v>
      </c>
      <c r="B11" s="163" t="s">
        <v>356</v>
      </c>
      <c r="C11" s="150">
        <v>750</v>
      </c>
      <c r="D11" s="163" t="s">
        <v>359</v>
      </c>
      <c r="E11" s="163" t="s">
        <v>341</v>
      </c>
      <c r="F11" s="153">
        <v>2023</v>
      </c>
      <c r="G11" s="153">
        <v>2023</v>
      </c>
      <c r="H11" s="156">
        <f>K11</f>
        <v>404569.67155999999</v>
      </c>
      <c r="I11" s="153" t="s">
        <v>319</v>
      </c>
      <c r="J11" s="80" t="s">
        <v>20</v>
      </c>
      <c r="K11" s="90">
        <f>K12+K14</f>
        <v>404569.67155999999</v>
      </c>
      <c r="L11" s="90">
        <f>L12+L14</f>
        <v>404569.67155999999</v>
      </c>
      <c r="M11" s="82" t="s">
        <v>319</v>
      </c>
      <c r="N11" s="82" t="s">
        <v>319</v>
      </c>
      <c r="O11" s="82" t="s">
        <v>319</v>
      </c>
      <c r="P11" s="82" t="s">
        <v>319</v>
      </c>
      <c r="Q11" s="150" t="s">
        <v>319</v>
      </c>
      <c r="R11" s="153" t="s">
        <v>324</v>
      </c>
    </row>
    <row r="12" spans="1:18" ht="45">
      <c r="A12" s="161"/>
      <c r="B12" s="166"/>
      <c r="C12" s="161"/>
      <c r="D12" s="166"/>
      <c r="E12" s="166"/>
      <c r="F12" s="154"/>
      <c r="G12" s="154"/>
      <c r="H12" s="157"/>
      <c r="I12" s="154"/>
      <c r="J12" s="79" t="s">
        <v>0</v>
      </c>
      <c r="K12" s="90">
        <f>L12</f>
        <v>343470.69579999999</v>
      </c>
      <c r="L12" s="90">
        <v>343470.69579999999</v>
      </c>
      <c r="M12" s="82" t="s">
        <v>319</v>
      </c>
      <c r="N12" s="82" t="s">
        <v>319</v>
      </c>
      <c r="O12" s="82" t="s">
        <v>319</v>
      </c>
      <c r="P12" s="82" t="s">
        <v>319</v>
      </c>
      <c r="Q12" s="151"/>
      <c r="R12" s="154"/>
    </row>
    <row r="13" spans="1:18" ht="33.75">
      <c r="A13" s="161"/>
      <c r="B13" s="166"/>
      <c r="C13" s="161"/>
      <c r="D13" s="166"/>
      <c r="E13" s="166"/>
      <c r="F13" s="154"/>
      <c r="G13" s="154"/>
      <c r="H13" s="157"/>
      <c r="I13" s="154"/>
      <c r="J13" s="79" t="s">
        <v>1</v>
      </c>
      <c r="K13" s="82" t="s">
        <v>319</v>
      </c>
      <c r="L13" s="82" t="s">
        <v>319</v>
      </c>
      <c r="M13" s="82" t="s">
        <v>319</v>
      </c>
      <c r="N13" s="82" t="s">
        <v>319</v>
      </c>
      <c r="O13" s="82" t="s">
        <v>319</v>
      </c>
      <c r="P13" s="82" t="s">
        <v>319</v>
      </c>
      <c r="Q13" s="151"/>
      <c r="R13" s="154"/>
    </row>
    <row r="14" spans="1:18" ht="56.25">
      <c r="A14" s="161"/>
      <c r="B14" s="166"/>
      <c r="C14" s="161"/>
      <c r="D14" s="166"/>
      <c r="E14" s="166"/>
      <c r="F14" s="154"/>
      <c r="G14" s="154"/>
      <c r="H14" s="157"/>
      <c r="I14" s="154"/>
      <c r="J14" s="79" t="s">
        <v>342</v>
      </c>
      <c r="K14" s="90">
        <f>L14</f>
        <v>61098.975760000001</v>
      </c>
      <c r="L14" s="90">
        <f>55290.9942+5807.98156</f>
        <v>61098.975760000001</v>
      </c>
      <c r="M14" s="82" t="s">
        <v>319</v>
      </c>
      <c r="N14" s="82" t="s">
        <v>319</v>
      </c>
      <c r="O14" s="82" t="s">
        <v>319</v>
      </c>
      <c r="P14" s="82" t="s">
        <v>319</v>
      </c>
      <c r="Q14" s="151"/>
      <c r="R14" s="154"/>
    </row>
    <row r="15" spans="1:18" ht="63.75" customHeight="1">
      <c r="A15" s="162"/>
      <c r="B15" s="167"/>
      <c r="C15" s="162"/>
      <c r="D15" s="167"/>
      <c r="E15" s="167"/>
      <c r="F15" s="155"/>
      <c r="G15" s="155"/>
      <c r="H15" s="158"/>
      <c r="I15" s="155"/>
      <c r="J15" s="81" t="s">
        <v>2</v>
      </c>
      <c r="K15" s="82" t="s">
        <v>319</v>
      </c>
      <c r="L15" s="82" t="s">
        <v>319</v>
      </c>
      <c r="M15" s="82" t="s">
        <v>319</v>
      </c>
      <c r="N15" s="82" t="s">
        <v>319</v>
      </c>
      <c r="O15" s="82" t="s">
        <v>319</v>
      </c>
      <c r="P15" s="82" t="s">
        <v>319</v>
      </c>
      <c r="Q15" s="152"/>
      <c r="R15" s="155"/>
    </row>
    <row r="16" spans="1:18">
      <c r="A16" s="150" t="s">
        <v>397</v>
      </c>
      <c r="B16" s="163" t="s">
        <v>357</v>
      </c>
      <c r="C16" s="150">
        <v>550</v>
      </c>
      <c r="D16" s="163" t="s">
        <v>360</v>
      </c>
      <c r="E16" s="163" t="s">
        <v>341</v>
      </c>
      <c r="F16" s="150">
        <v>2023</v>
      </c>
      <c r="G16" s="150">
        <v>2023</v>
      </c>
      <c r="H16" s="174">
        <f>K16</f>
        <v>66111.452269999994</v>
      </c>
      <c r="I16" s="153" t="s">
        <v>319</v>
      </c>
      <c r="J16" s="80" t="s">
        <v>20</v>
      </c>
      <c r="K16" s="90">
        <f>K17+K18+K19</f>
        <v>66111.452269999994</v>
      </c>
      <c r="L16" s="90">
        <f>L17+L18+L19</f>
        <v>66111.452269999994</v>
      </c>
      <c r="M16" s="82" t="s">
        <v>319</v>
      </c>
      <c r="N16" s="82" t="s">
        <v>319</v>
      </c>
      <c r="O16" s="82" t="s">
        <v>319</v>
      </c>
      <c r="P16" s="82" t="s">
        <v>319</v>
      </c>
      <c r="Q16" s="150" t="s">
        <v>319</v>
      </c>
      <c r="R16" s="153" t="s">
        <v>324</v>
      </c>
    </row>
    <row r="17" spans="1:18" ht="45">
      <c r="A17" s="161"/>
      <c r="B17" s="166"/>
      <c r="C17" s="161"/>
      <c r="D17" s="166"/>
      <c r="E17" s="166"/>
      <c r="F17" s="161"/>
      <c r="G17" s="161"/>
      <c r="H17" s="175"/>
      <c r="I17" s="154"/>
      <c r="J17" s="79" t="s">
        <v>0</v>
      </c>
      <c r="K17" s="90">
        <f>L17</f>
        <v>57375.899619999997</v>
      </c>
      <c r="L17" s="90">
        <v>57375.899619999997</v>
      </c>
      <c r="M17" s="82" t="s">
        <v>319</v>
      </c>
      <c r="N17" s="82" t="s">
        <v>319</v>
      </c>
      <c r="O17" s="82" t="s">
        <v>319</v>
      </c>
      <c r="P17" s="82" t="s">
        <v>319</v>
      </c>
      <c r="Q17" s="151"/>
      <c r="R17" s="154"/>
    </row>
    <row r="18" spans="1:18" ht="33.75">
      <c r="A18" s="161"/>
      <c r="B18" s="166"/>
      <c r="C18" s="161"/>
      <c r="D18" s="166"/>
      <c r="E18" s="166"/>
      <c r="F18" s="161"/>
      <c r="G18" s="161"/>
      <c r="H18" s="175"/>
      <c r="I18" s="154"/>
      <c r="J18" s="79" t="s">
        <v>1</v>
      </c>
      <c r="K18" s="90">
        <f>L18</f>
        <v>1669.27</v>
      </c>
      <c r="L18" s="90">
        <v>1669.27</v>
      </c>
      <c r="M18" s="82" t="s">
        <v>319</v>
      </c>
      <c r="N18" s="82" t="s">
        <v>319</v>
      </c>
      <c r="O18" s="82" t="s">
        <v>319</v>
      </c>
      <c r="P18" s="82" t="s">
        <v>319</v>
      </c>
      <c r="Q18" s="151"/>
      <c r="R18" s="154"/>
    </row>
    <row r="19" spans="1:18" ht="56.25">
      <c r="A19" s="161"/>
      <c r="B19" s="166"/>
      <c r="C19" s="161"/>
      <c r="D19" s="166"/>
      <c r="E19" s="166"/>
      <c r="F19" s="161"/>
      <c r="G19" s="161"/>
      <c r="H19" s="175"/>
      <c r="I19" s="154"/>
      <c r="J19" s="79" t="s">
        <v>342</v>
      </c>
      <c r="K19" s="90">
        <f>L19</f>
        <v>7066.2826500000001</v>
      </c>
      <c r="L19" s="90">
        <v>7066.2826500000001</v>
      </c>
      <c r="M19" s="82" t="s">
        <v>319</v>
      </c>
      <c r="N19" s="82" t="s">
        <v>319</v>
      </c>
      <c r="O19" s="82" t="s">
        <v>319</v>
      </c>
      <c r="P19" s="82" t="s">
        <v>319</v>
      </c>
      <c r="Q19" s="151"/>
      <c r="R19" s="154"/>
    </row>
    <row r="20" spans="1:18" ht="60.75" customHeight="1">
      <c r="A20" s="162"/>
      <c r="B20" s="167"/>
      <c r="C20" s="162"/>
      <c r="D20" s="167"/>
      <c r="E20" s="167"/>
      <c r="F20" s="162"/>
      <c r="G20" s="162"/>
      <c r="H20" s="176"/>
      <c r="I20" s="155"/>
      <c r="J20" s="81" t="s">
        <v>2</v>
      </c>
      <c r="K20" s="71" t="s">
        <v>319</v>
      </c>
      <c r="L20" s="71" t="s">
        <v>319</v>
      </c>
      <c r="M20" s="82" t="s">
        <v>319</v>
      </c>
      <c r="N20" s="82" t="s">
        <v>319</v>
      </c>
      <c r="O20" s="82" t="s">
        <v>319</v>
      </c>
      <c r="P20" s="82" t="s">
        <v>319</v>
      </c>
      <c r="Q20" s="152"/>
      <c r="R20" s="155"/>
    </row>
  </sheetData>
  <mergeCells count="47">
    <mergeCell ref="Q16:Q20"/>
    <mergeCell ref="R16:R20"/>
    <mergeCell ref="C16:C20"/>
    <mergeCell ref="D16:D20"/>
    <mergeCell ref="E16:E20"/>
    <mergeCell ref="F16:F20"/>
    <mergeCell ref="G16:G20"/>
    <mergeCell ref="H16:H20"/>
    <mergeCell ref="I16:I20"/>
    <mergeCell ref="C6:C10"/>
    <mergeCell ref="D6:D10"/>
    <mergeCell ref="E6:E10"/>
    <mergeCell ref="A1:R2"/>
    <mergeCell ref="A3:A4"/>
    <mergeCell ref="B3:B4"/>
    <mergeCell ref="C3:C4"/>
    <mergeCell ref="D3:D4"/>
    <mergeCell ref="E3:E4"/>
    <mergeCell ref="F3:F4"/>
    <mergeCell ref="G3:G4"/>
    <mergeCell ref="H3:H4"/>
    <mergeCell ref="I3:I4"/>
    <mergeCell ref="K3:P3"/>
    <mergeCell ref="Q3:Q4"/>
    <mergeCell ref="R3:R4"/>
    <mergeCell ref="F6:F10"/>
    <mergeCell ref="J3:J4"/>
    <mergeCell ref="A16:A20"/>
    <mergeCell ref="B6:B10"/>
    <mergeCell ref="B11:B15"/>
    <mergeCell ref="B16:B20"/>
    <mergeCell ref="C11:C15"/>
    <mergeCell ref="D11:D15"/>
    <mergeCell ref="E11:E15"/>
    <mergeCell ref="F11:F15"/>
    <mergeCell ref="G11:G15"/>
    <mergeCell ref="G6:G10"/>
    <mergeCell ref="H6:H10"/>
    <mergeCell ref="I6:I10"/>
    <mergeCell ref="A6:A10"/>
    <mergeCell ref="A11:A15"/>
    <mergeCell ref="Q6:Q10"/>
    <mergeCell ref="R6:R10"/>
    <mergeCell ref="H11:H15"/>
    <mergeCell ref="I11:I15"/>
    <mergeCell ref="Q11:Q15"/>
    <mergeCell ref="R11:R15"/>
  </mergeCells>
  <pageMargins left="0.7" right="0.7" top="0.75" bottom="0.75" header="0.3" footer="0.3"/>
  <pageSetup paperSize="9" scale="78"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9"/>
  <sheetViews>
    <sheetView workbookViewId="0">
      <selection activeCell="G5" sqref="G5:G9"/>
    </sheetView>
  </sheetViews>
  <sheetFormatPr defaultRowHeight="15"/>
  <cols>
    <col min="1" max="1" width="3.42578125" customWidth="1"/>
    <col min="2" max="2" width="9.28515625" customWidth="1"/>
    <col min="3" max="3" width="4.42578125" customWidth="1"/>
    <col min="6" max="6" width="5.5703125" customWidth="1"/>
    <col min="7" max="7" width="4.5703125" customWidth="1"/>
    <col min="8" max="8" width="12.28515625" customWidth="1"/>
    <col min="9" max="9" width="5.85546875" customWidth="1"/>
    <col min="11" max="12" width="13.140625" bestFit="1" customWidth="1"/>
    <col min="13" max="13" width="10" customWidth="1"/>
    <col min="14" max="14" width="5.28515625" customWidth="1"/>
    <col min="15" max="15" width="5.140625" customWidth="1"/>
    <col min="16" max="16" width="5" customWidth="1"/>
    <col min="17" max="17" width="4.85546875" customWidth="1"/>
  </cols>
  <sheetData>
    <row r="1" spans="1:18" ht="45.75" customHeight="1">
      <c r="A1" s="189" t="s">
        <v>326</v>
      </c>
      <c r="B1" s="189"/>
      <c r="C1" s="189"/>
      <c r="D1" s="189"/>
      <c r="E1" s="189"/>
      <c r="F1" s="189"/>
      <c r="G1" s="189"/>
      <c r="H1" s="189"/>
      <c r="I1" s="189"/>
      <c r="J1" s="189"/>
      <c r="K1" s="189"/>
      <c r="L1" s="189"/>
      <c r="M1" s="189"/>
      <c r="N1" s="189"/>
      <c r="O1" s="190"/>
      <c r="P1" s="190"/>
      <c r="Q1" s="190"/>
      <c r="R1" s="190"/>
    </row>
    <row r="2" spans="1:18">
      <c r="A2" s="191" t="s">
        <v>19</v>
      </c>
      <c r="B2" s="193" t="s">
        <v>327</v>
      </c>
      <c r="C2" s="193" t="s">
        <v>328</v>
      </c>
      <c r="D2" s="193" t="s">
        <v>329</v>
      </c>
      <c r="E2" s="193" t="s">
        <v>330</v>
      </c>
      <c r="F2" s="193" t="s">
        <v>331</v>
      </c>
      <c r="G2" s="193" t="s">
        <v>332</v>
      </c>
      <c r="H2" s="193" t="s">
        <v>333</v>
      </c>
      <c r="I2" s="193" t="s">
        <v>334</v>
      </c>
      <c r="J2" s="193" t="s">
        <v>6</v>
      </c>
      <c r="K2" s="195" t="s">
        <v>335</v>
      </c>
      <c r="L2" s="196"/>
      <c r="M2" s="196"/>
      <c r="N2" s="196"/>
      <c r="O2" s="196"/>
      <c r="P2" s="197"/>
      <c r="Q2" s="193" t="s">
        <v>336</v>
      </c>
      <c r="R2" s="193" t="s">
        <v>337</v>
      </c>
    </row>
    <row r="3" spans="1:18" ht="165" customHeight="1">
      <c r="A3" s="192"/>
      <c r="B3" s="194"/>
      <c r="C3" s="194"/>
      <c r="D3" s="194"/>
      <c r="E3" s="194"/>
      <c r="F3" s="194"/>
      <c r="G3" s="194"/>
      <c r="H3" s="194"/>
      <c r="I3" s="194"/>
      <c r="J3" s="194"/>
      <c r="K3" s="66" t="s">
        <v>62</v>
      </c>
      <c r="L3" s="67" t="s">
        <v>5</v>
      </c>
      <c r="M3" s="67" t="s">
        <v>4</v>
      </c>
      <c r="N3" s="67" t="s">
        <v>3</v>
      </c>
      <c r="O3" s="67" t="s">
        <v>64</v>
      </c>
      <c r="P3" s="67" t="s">
        <v>65</v>
      </c>
      <c r="Q3" s="198"/>
      <c r="R3" s="198"/>
    </row>
    <row r="4" spans="1:18">
      <c r="A4" s="68">
        <v>1</v>
      </c>
      <c r="B4" s="68">
        <v>2</v>
      </c>
      <c r="C4" s="68">
        <v>3</v>
      </c>
      <c r="D4" s="68">
        <v>4</v>
      </c>
      <c r="E4" s="68">
        <v>5</v>
      </c>
      <c r="F4" s="68">
        <v>6</v>
      </c>
      <c r="G4" s="68">
        <v>7</v>
      </c>
      <c r="H4" s="68">
        <v>8</v>
      </c>
      <c r="I4" s="68">
        <v>9</v>
      </c>
      <c r="J4" s="68">
        <v>10</v>
      </c>
      <c r="K4" s="68">
        <v>11</v>
      </c>
      <c r="L4" s="68">
        <v>12</v>
      </c>
      <c r="M4" s="68">
        <v>13</v>
      </c>
      <c r="N4" s="68">
        <v>14</v>
      </c>
      <c r="O4" s="68">
        <v>15</v>
      </c>
      <c r="P4" s="68">
        <v>16</v>
      </c>
      <c r="Q4" s="68">
        <v>17</v>
      </c>
      <c r="R4" s="68">
        <v>18</v>
      </c>
    </row>
    <row r="5" spans="1:18">
      <c r="A5" s="180" t="s">
        <v>338</v>
      </c>
      <c r="B5" s="183" t="s">
        <v>339</v>
      </c>
      <c r="C5" s="186">
        <v>125</v>
      </c>
      <c r="D5" s="183" t="s">
        <v>340</v>
      </c>
      <c r="E5" s="183" t="s">
        <v>341</v>
      </c>
      <c r="F5" s="177">
        <v>2023</v>
      </c>
      <c r="G5" s="180">
        <v>2024</v>
      </c>
      <c r="H5" s="181">
        <f>K5</f>
        <v>142659.33676999999</v>
      </c>
      <c r="I5" s="182" t="s">
        <v>319</v>
      </c>
      <c r="J5" s="69" t="s">
        <v>20</v>
      </c>
      <c r="K5" s="72">
        <f>K6+K8</f>
        <v>142659.33676999999</v>
      </c>
      <c r="L5" s="74">
        <f>L6+L8</f>
        <v>142659.33676999999</v>
      </c>
      <c r="M5" s="98">
        <v>0</v>
      </c>
      <c r="N5" s="71" t="s">
        <v>319</v>
      </c>
      <c r="O5" s="71" t="s">
        <v>319</v>
      </c>
      <c r="P5" s="71" t="s">
        <v>319</v>
      </c>
      <c r="Q5" s="182" t="s">
        <v>319</v>
      </c>
      <c r="R5" s="177" t="s">
        <v>324</v>
      </c>
    </row>
    <row r="6" spans="1:18" ht="63.75">
      <c r="A6" s="180"/>
      <c r="B6" s="184"/>
      <c r="C6" s="187"/>
      <c r="D6" s="184"/>
      <c r="E6" s="184"/>
      <c r="F6" s="178"/>
      <c r="G6" s="180"/>
      <c r="H6" s="181"/>
      <c r="I6" s="182"/>
      <c r="J6" s="66" t="s">
        <v>0</v>
      </c>
      <c r="K6" s="72">
        <f>L6+M6</f>
        <v>118236.95299999999</v>
      </c>
      <c r="L6" s="72">
        <v>118236.95299999999</v>
      </c>
      <c r="M6" s="99">
        <v>0</v>
      </c>
      <c r="N6" s="71" t="s">
        <v>319</v>
      </c>
      <c r="O6" s="71" t="s">
        <v>319</v>
      </c>
      <c r="P6" s="71" t="s">
        <v>319</v>
      </c>
      <c r="Q6" s="182"/>
      <c r="R6" s="178"/>
    </row>
    <row r="7" spans="1:18" ht="51">
      <c r="A7" s="180"/>
      <c r="B7" s="184"/>
      <c r="C7" s="187"/>
      <c r="D7" s="184"/>
      <c r="E7" s="184"/>
      <c r="F7" s="178"/>
      <c r="G7" s="180"/>
      <c r="H7" s="181"/>
      <c r="I7" s="182"/>
      <c r="J7" s="66" t="s">
        <v>1</v>
      </c>
      <c r="K7" s="71" t="s">
        <v>319</v>
      </c>
      <c r="L7" s="71" t="s">
        <v>319</v>
      </c>
      <c r="M7" s="88" t="s">
        <v>319</v>
      </c>
      <c r="N7" s="71" t="s">
        <v>319</v>
      </c>
      <c r="O7" s="71" t="s">
        <v>319</v>
      </c>
      <c r="P7" s="71" t="s">
        <v>319</v>
      </c>
      <c r="Q7" s="182"/>
      <c r="R7" s="178"/>
    </row>
    <row r="8" spans="1:18" ht="63.75">
      <c r="A8" s="180"/>
      <c r="B8" s="184"/>
      <c r="C8" s="187"/>
      <c r="D8" s="184"/>
      <c r="E8" s="184"/>
      <c r="F8" s="178"/>
      <c r="G8" s="180"/>
      <c r="H8" s="181"/>
      <c r="I8" s="182"/>
      <c r="J8" s="66" t="s">
        <v>342</v>
      </c>
      <c r="K8" s="72">
        <f>L8+M8</f>
        <v>24422.38377</v>
      </c>
      <c r="L8" s="72">
        <v>24422.38377</v>
      </c>
      <c r="M8" s="100">
        <v>0</v>
      </c>
      <c r="N8" s="71" t="s">
        <v>319</v>
      </c>
      <c r="O8" s="71" t="s">
        <v>319</v>
      </c>
      <c r="P8" s="71" t="s">
        <v>319</v>
      </c>
      <c r="Q8" s="182"/>
      <c r="R8" s="178"/>
    </row>
    <row r="9" spans="1:18" ht="75" customHeight="1">
      <c r="A9" s="180"/>
      <c r="B9" s="185"/>
      <c r="C9" s="188"/>
      <c r="D9" s="185"/>
      <c r="E9" s="185"/>
      <c r="F9" s="179"/>
      <c r="G9" s="180"/>
      <c r="H9" s="181"/>
      <c r="I9" s="182"/>
      <c r="J9" s="70" t="s">
        <v>2</v>
      </c>
      <c r="K9" s="73" t="s">
        <v>319</v>
      </c>
      <c r="L9" s="71" t="s">
        <v>319</v>
      </c>
      <c r="M9" s="71" t="s">
        <v>319</v>
      </c>
      <c r="N9" s="71" t="s">
        <v>319</v>
      </c>
      <c r="O9" s="71" t="s">
        <v>319</v>
      </c>
      <c r="P9" s="71" t="s">
        <v>319</v>
      </c>
      <c r="Q9" s="182"/>
      <c r="R9" s="179"/>
    </row>
  </sheetData>
  <mergeCells count="25">
    <mergeCell ref="A1:R1"/>
    <mergeCell ref="A2:A3"/>
    <mergeCell ref="B2:B3"/>
    <mergeCell ref="C2:C3"/>
    <mergeCell ref="D2:D3"/>
    <mergeCell ref="E2:E3"/>
    <mergeCell ref="F2:F3"/>
    <mergeCell ref="G2:G3"/>
    <mergeCell ref="H2:H3"/>
    <mergeCell ref="I2:I3"/>
    <mergeCell ref="J2:J3"/>
    <mergeCell ref="K2:P2"/>
    <mergeCell ref="Q2:Q3"/>
    <mergeCell ref="R2:R3"/>
    <mergeCell ref="A5:A9"/>
    <mergeCell ref="B5:B9"/>
    <mergeCell ref="C5:C9"/>
    <mergeCell ref="D5:D9"/>
    <mergeCell ref="E5:E9"/>
    <mergeCell ref="R5:R9"/>
    <mergeCell ref="F5:F9"/>
    <mergeCell ref="G5:G9"/>
    <mergeCell ref="H5:H9"/>
    <mergeCell ref="I5:I9"/>
    <mergeCell ref="Q5:Q9"/>
  </mergeCells>
  <pageMargins left="0.7" right="0.7" top="0.75" bottom="0.75" header="0.3" footer="0.3"/>
  <pageSetup paperSize="9" scale="94" fitToHeight="0"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51"/>
  <sheetViews>
    <sheetView view="pageBreakPreview" topLeftCell="A247" zoomScale="130" zoomScaleSheetLayoutView="130" workbookViewId="0">
      <selection activeCell="N5" sqref="N5"/>
    </sheetView>
  </sheetViews>
  <sheetFormatPr defaultRowHeight="15"/>
  <cols>
    <col min="1" max="1" width="9.140625" style="24"/>
    <col min="2" max="2" width="37.5703125" style="25" customWidth="1"/>
    <col min="3" max="3" width="10.42578125" style="1" customWidth="1"/>
    <col min="4" max="4" width="16.140625" style="1" customWidth="1"/>
    <col min="5" max="5" width="12.140625" style="1" bestFit="1" customWidth="1"/>
    <col min="6" max="6" width="12.5703125" style="63" bestFit="1" customWidth="1"/>
    <col min="7" max="11" width="9.140625" style="63"/>
    <col min="12" max="14" width="10.85546875" style="63" bestFit="1" customWidth="1"/>
    <col min="15" max="15" width="13" style="1" customWidth="1"/>
    <col min="16" max="16" width="0.140625" style="1" customWidth="1"/>
    <col min="17" max="17" width="9.140625" style="1" hidden="1" customWidth="1"/>
    <col min="18" max="16384" width="9.140625" style="1"/>
  </cols>
  <sheetData>
    <row r="1" spans="1:19" ht="42" customHeight="1">
      <c r="A1" s="53"/>
      <c r="B1" s="53"/>
      <c r="C1" s="53"/>
      <c r="D1" s="53"/>
      <c r="E1" s="53"/>
      <c r="F1" s="87"/>
      <c r="G1" s="53"/>
      <c r="H1" s="273" t="s">
        <v>344</v>
      </c>
      <c r="I1" s="273"/>
      <c r="J1" s="273"/>
      <c r="K1" s="273"/>
      <c r="L1" s="273"/>
      <c r="M1" s="273"/>
      <c r="N1" s="273"/>
      <c r="O1" s="273"/>
      <c r="P1" s="273"/>
      <c r="Q1" s="75" t="s">
        <v>343</v>
      </c>
      <c r="R1" s="75"/>
      <c r="S1" s="75"/>
    </row>
    <row r="2" spans="1:19" ht="15" customHeight="1">
      <c r="A2" s="272" t="s">
        <v>188</v>
      </c>
      <c r="B2" s="272"/>
      <c r="C2" s="272"/>
      <c r="D2" s="272"/>
      <c r="E2" s="272"/>
      <c r="F2" s="272"/>
      <c r="G2" s="272"/>
      <c r="H2" s="272"/>
      <c r="I2" s="272"/>
      <c r="J2" s="272"/>
      <c r="K2" s="272"/>
      <c r="L2" s="272"/>
      <c r="M2" s="272"/>
      <c r="N2" s="272"/>
      <c r="O2" s="272"/>
    </row>
    <row r="3" spans="1:19" ht="33" customHeight="1">
      <c r="A3" s="199" t="s">
        <v>19</v>
      </c>
      <c r="B3" s="219" t="s">
        <v>22</v>
      </c>
      <c r="C3" s="219" t="s">
        <v>23</v>
      </c>
      <c r="D3" s="219" t="s">
        <v>6</v>
      </c>
      <c r="E3" s="219" t="s">
        <v>28</v>
      </c>
      <c r="F3" s="280" t="s">
        <v>24</v>
      </c>
      <c r="G3" s="206"/>
      <c r="H3" s="206"/>
      <c r="I3" s="206"/>
      <c r="J3" s="206"/>
      <c r="K3" s="206"/>
      <c r="L3" s="206"/>
      <c r="M3" s="206"/>
      <c r="N3" s="207"/>
      <c r="O3" s="212" t="s">
        <v>25</v>
      </c>
    </row>
    <row r="4" spans="1:19">
      <c r="A4" s="254"/>
      <c r="B4" s="235"/>
      <c r="C4" s="235"/>
      <c r="D4" s="235"/>
      <c r="E4" s="235"/>
      <c r="F4" s="86">
        <v>2023</v>
      </c>
      <c r="G4" s="276">
        <v>2024</v>
      </c>
      <c r="H4" s="276"/>
      <c r="I4" s="276"/>
      <c r="J4" s="276"/>
      <c r="K4" s="276"/>
      <c r="L4" s="94" t="s">
        <v>3</v>
      </c>
      <c r="M4" s="94" t="s">
        <v>64</v>
      </c>
      <c r="N4" s="103" t="s">
        <v>65</v>
      </c>
      <c r="O4" s="238"/>
    </row>
    <row r="5" spans="1:19">
      <c r="A5" s="32">
        <v>1</v>
      </c>
      <c r="B5" s="33">
        <v>2</v>
      </c>
      <c r="C5" s="33">
        <v>3</v>
      </c>
      <c r="D5" s="33">
        <v>4</v>
      </c>
      <c r="E5" s="33">
        <v>5</v>
      </c>
      <c r="F5" s="85">
        <v>6</v>
      </c>
      <c r="G5" s="244">
        <v>7</v>
      </c>
      <c r="H5" s="244"/>
      <c r="I5" s="244"/>
      <c r="J5" s="244"/>
      <c r="K5" s="244"/>
      <c r="L5" s="93">
        <v>8</v>
      </c>
      <c r="M5" s="93">
        <v>9</v>
      </c>
      <c r="N5" s="102">
        <v>10</v>
      </c>
      <c r="O5" s="33">
        <v>11</v>
      </c>
    </row>
    <row r="6" spans="1:19">
      <c r="A6" s="211">
        <v>1</v>
      </c>
      <c r="B6" s="202" t="s">
        <v>33</v>
      </c>
      <c r="C6" s="204" t="s">
        <v>318</v>
      </c>
      <c r="D6" s="37" t="s">
        <v>20</v>
      </c>
      <c r="E6" s="49">
        <f>E7+E8+E9+E10</f>
        <v>6124623.4900000002</v>
      </c>
      <c r="F6" s="57">
        <f>F7+F8+F9+F10</f>
        <v>1174228.49</v>
      </c>
      <c r="G6" s="277">
        <f>G7+G8+G9+G10</f>
        <v>1280030.98</v>
      </c>
      <c r="H6" s="278"/>
      <c r="I6" s="278"/>
      <c r="J6" s="278"/>
      <c r="K6" s="278"/>
      <c r="L6" s="57">
        <f>L7+L8+L9+L10</f>
        <v>1249076.9099999999</v>
      </c>
      <c r="M6" s="57">
        <f>M7+M8+M9+M10</f>
        <v>1248726.9100000001</v>
      </c>
      <c r="N6" s="57">
        <f>N7+N8+N9+N10</f>
        <v>1172560.2</v>
      </c>
      <c r="O6" s="219" t="s">
        <v>320</v>
      </c>
    </row>
    <row r="7" spans="1:19" ht="22.5">
      <c r="A7" s="211"/>
      <c r="B7" s="202"/>
      <c r="C7" s="204"/>
      <c r="D7" s="37" t="s">
        <v>26</v>
      </c>
      <c r="E7" s="41">
        <f>F7+G7+L7+M7+N7</f>
        <v>4564473</v>
      </c>
      <c r="F7" s="44">
        <f>F14+F22+F30+F47+F55</f>
        <v>869550</v>
      </c>
      <c r="G7" s="243">
        <f>G14+G22+G30+G47+G55+G39</f>
        <v>941696</v>
      </c>
      <c r="H7" s="244"/>
      <c r="I7" s="244"/>
      <c r="J7" s="244"/>
      <c r="K7" s="244"/>
      <c r="L7" s="44">
        <f>L14+L22+L30+L47+L55+L39</f>
        <v>941696</v>
      </c>
      <c r="M7" s="44">
        <f>M14+M22+M30+M47+M55+M39</f>
        <v>941696</v>
      </c>
      <c r="N7" s="44">
        <f>N14+N22+N30+N47+N55+N39</f>
        <v>869835</v>
      </c>
      <c r="O7" s="234"/>
    </row>
    <row r="8" spans="1:19" ht="33.75">
      <c r="A8" s="211"/>
      <c r="B8" s="202"/>
      <c r="C8" s="204"/>
      <c r="D8" s="37" t="s">
        <v>1</v>
      </c>
      <c r="E8" s="46">
        <f>F8+G8+L8+M8+N8</f>
        <v>104500</v>
      </c>
      <c r="F8" s="44">
        <f>F15+F23+F32+F48+F56</f>
        <v>20624</v>
      </c>
      <c r="G8" s="243">
        <f>G15+G23+G32+G48+G56</f>
        <v>20962</v>
      </c>
      <c r="H8" s="244"/>
      <c r="I8" s="244"/>
      <c r="J8" s="244"/>
      <c r="K8" s="244"/>
      <c r="L8" s="44">
        <f>L15+L23+L32+L48+L56</f>
        <v>21327</v>
      </c>
      <c r="M8" s="44">
        <f>M15+M23+M32+M48+M56</f>
        <v>21327</v>
      </c>
      <c r="N8" s="44">
        <f>N15+N23+N32+N48+N56</f>
        <v>20260</v>
      </c>
      <c r="O8" s="234"/>
    </row>
    <row r="9" spans="1:19" ht="33.75">
      <c r="A9" s="211"/>
      <c r="B9" s="202"/>
      <c r="C9" s="204"/>
      <c r="D9" s="37" t="s">
        <v>21</v>
      </c>
      <c r="E9" s="41">
        <f>F9+G9+L9+M9+N9</f>
        <v>1455650.49</v>
      </c>
      <c r="F9" s="58">
        <f>F16+F24+F33+F49+F57</f>
        <v>284054.49</v>
      </c>
      <c r="G9" s="279">
        <f>G16+G24+G33+G49+G57</f>
        <v>317372.98</v>
      </c>
      <c r="H9" s="279"/>
      <c r="I9" s="279"/>
      <c r="J9" s="279"/>
      <c r="K9" s="279"/>
      <c r="L9" s="58">
        <f>L16+L24+L33+L49+L57</f>
        <v>286053.90999999997</v>
      </c>
      <c r="M9" s="58">
        <f>M16+M24+M33+M49+M57</f>
        <v>285703.91000000003</v>
      </c>
      <c r="N9" s="44">
        <f>N49+N57+N33+N24+N16</f>
        <v>282465.2</v>
      </c>
      <c r="O9" s="234"/>
    </row>
    <row r="10" spans="1:19" ht="22.5">
      <c r="A10" s="211"/>
      <c r="B10" s="202"/>
      <c r="C10" s="204"/>
      <c r="D10" s="40" t="s">
        <v>2</v>
      </c>
      <c r="E10" s="42">
        <f>F10+G10+L10+M10+N10</f>
        <v>0</v>
      </c>
      <c r="F10" s="43">
        <v>0</v>
      </c>
      <c r="G10" s="281">
        <v>0</v>
      </c>
      <c r="H10" s="282"/>
      <c r="I10" s="282"/>
      <c r="J10" s="282"/>
      <c r="K10" s="283"/>
      <c r="L10" s="43">
        <v>0</v>
      </c>
      <c r="M10" s="43">
        <v>0</v>
      </c>
      <c r="N10" s="43">
        <v>0</v>
      </c>
      <c r="O10" s="235"/>
    </row>
    <row r="11" spans="1:19">
      <c r="A11" s="211"/>
      <c r="B11" s="202"/>
      <c r="C11" s="204"/>
      <c r="D11" s="40" t="s">
        <v>20</v>
      </c>
      <c r="E11" s="47">
        <f>E12</f>
        <v>3878</v>
      </c>
      <c r="F11" s="59">
        <f>F12</f>
        <v>754</v>
      </c>
      <c r="G11" s="284">
        <f>G12</f>
        <v>780</v>
      </c>
      <c r="H11" s="285"/>
      <c r="I11" s="285"/>
      <c r="J11" s="285"/>
      <c r="K11" s="286"/>
      <c r="L11" s="59">
        <f>L12</f>
        <v>780</v>
      </c>
      <c r="M11" s="59">
        <f>M12</f>
        <v>780</v>
      </c>
      <c r="N11" s="59">
        <f>N12</f>
        <v>784</v>
      </c>
      <c r="O11" s="212" t="s">
        <v>324</v>
      </c>
    </row>
    <row r="12" spans="1:19" ht="24.75" customHeight="1">
      <c r="A12" s="211"/>
      <c r="B12" s="202"/>
      <c r="C12" s="204"/>
      <c r="D12" s="40" t="s">
        <v>26</v>
      </c>
      <c r="E12" s="45">
        <f t="shared" ref="E12:E17" si="0">F12+G12+L12+M12+N12</f>
        <v>3878</v>
      </c>
      <c r="F12" s="43">
        <f>F31</f>
        <v>754</v>
      </c>
      <c r="G12" s="245">
        <f>G31</f>
        <v>780</v>
      </c>
      <c r="H12" s="244"/>
      <c r="I12" s="244"/>
      <c r="J12" s="244"/>
      <c r="K12" s="244"/>
      <c r="L12" s="43">
        <f>L31</f>
        <v>780</v>
      </c>
      <c r="M12" s="43">
        <f>M31</f>
        <v>780</v>
      </c>
      <c r="N12" s="43">
        <f>N31</f>
        <v>784</v>
      </c>
      <c r="O12" s="238"/>
    </row>
    <row r="13" spans="1:19" ht="15" customHeight="1">
      <c r="A13" s="199" t="s">
        <v>7</v>
      </c>
      <c r="B13" s="202" t="s">
        <v>263</v>
      </c>
      <c r="C13" s="204" t="s">
        <v>318</v>
      </c>
      <c r="D13" s="108" t="s">
        <v>20</v>
      </c>
      <c r="E13" s="41">
        <f t="shared" si="0"/>
        <v>4572068</v>
      </c>
      <c r="F13" s="41">
        <f>F14+F15+F16+F17</f>
        <v>873384</v>
      </c>
      <c r="G13" s="256">
        <f>G14+G15+G16+G17</f>
        <v>942016</v>
      </c>
      <c r="H13" s="257"/>
      <c r="I13" s="257"/>
      <c r="J13" s="257"/>
      <c r="K13" s="257"/>
      <c r="L13" s="41">
        <f>L14+L15+L16+L17</f>
        <v>942381</v>
      </c>
      <c r="M13" s="41">
        <f>M14+M15+M16+M17</f>
        <v>942381</v>
      </c>
      <c r="N13" s="41">
        <f>N14+N15+N16+N17</f>
        <v>871906</v>
      </c>
      <c r="O13" s="219" t="s">
        <v>320</v>
      </c>
    </row>
    <row r="14" spans="1:19" ht="22.5">
      <c r="A14" s="200"/>
      <c r="B14" s="202"/>
      <c r="C14" s="204"/>
      <c r="D14" s="108" t="s">
        <v>26</v>
      </c>
      <c r="E14" s="41">
        <f t="shared" si="0"/>
        <v>4467568</v>
      </c>
      <c r="F14" s="41">
        <v>852760</v>
      </c>
      <c r="G14" s="205">
        <v>921054</v>
      </c>
      <c r="H14" s="274"/>
      <c r="I14" s="274"/>
      <c r="J14" s="274"/>
      <c r="K14" s="275"/>
      <c r="L14" s="41">
        <v>921054</v>
      </c>
      <c r="M14" s="41">
        <v>921054</v>
      </c>
      <c r="N14" s="41">
        <v>851646</v>
      </c>
      <c r="O14" s="234"/>
    </row>
    <row r="15" spans="1:19" ht="33.75">
      <c r="A15" s="200"/>
      <c r="B15" s="202"/>
      <c r="C15" s="204"/>
      <c r="D15" s="108" t="s">
        <v>1</v>
      </c>
      <c r="E15" s="41">
        <f t="shared" si="0"/>
        <v>104500</v>
      </c>
      <c r="F15" s="41">
        <v>20624</v>
      </c>
      <c r="G15" s="205">
        <v>20962</v>
      </c>
      <c r="H15" s="274"/>
      <c r="I15" s="274"/>
      <c r="J15" s="274"/>
      <c r="K15" s="275"/>
      <c r="L15" s="41">
        <v>21327</v>
      </c>
      <c r="M15" s="41">
        <v>21327</v>
      </c>
      <c r="N15" s="41">
        <v>20260</v>
      </c>
      <c r="O15" s="234"/>
    </row>
    <row r="16" spans="1:19" ht="33.75">
      <c r="A16" s="200"/>
      <c r="B16" s="202"/>
      <c r="C16" s="204"/>
      <c r="D16" s="108" t="s">
        <v>21</v>
      </c>
      <c r="E16" s="42">
        <f t="shared" si="0"/>
        <v>0</v>
      </c>
      <c r="F16" s="42">
        <v>0</v>
      </c>
      <c r="G16" s="258">
        <v>0</v>
      </c>
      <c r="H16" s="258"/>
      <c r="I16" s="258"/>
      <c r="J16" s="258"/>
      <c r="K16" s="258"/>
      <c r="L16" s="42">
        <v>0</v>
      </c>
      <c r="M16" s="42">
        <v>0</v>
      </c>
      <c r="N16" s="42">
        <v>0</v>
      </c>
      <c r="O16" s="234"/>
    </row>
    <row r="17" spans="1:15" ht="68.25" customHeight="1">
      <c r="A17" s="200"/>
      <c r="B17" s="202"/>
      <c r="C17" s="204"/>
      <c r="D17" s="108" t="s">
        <v>2</v>
      </c>
      <c r="E17" s="42">
        <f t="shared" si="0"/>
        <v>0</v>
      </c>
      <c r="F17" s="42">
        <v>0</v>
      </c>
      <c r="G17" s="258">
        <v>0</v>
      </c>
      <c r="H17" s="258"/>
      <c r="I17" s="258"/>
      <c r="J17" s="258"/>
      <c r="K17" s="258"/>
      <c r="L17" s="42">
        <v>0</v>
      </c>
      <c r="M17" s="42">
        <v>0</v>
      </c>
      <c r="N17" s="42">
        <v>0</v>
      </c>
      <c r="O17" s="235"/>
    </row>
    <row r="18" spans="1:15" ht="24" customHeight="1">
      <c r="A18" s="200"/>
      <c r="B18" s="202" t="s">
        <v>196</v>
      </c>
      <c r="C18" s="211" t="s">
        <v>318</v>
      </c>
      <c r="D18" s="211"/>
      <c r="E18" s="203" t="s">
        <v>62</v>
      </c>
      <c r="F18" s="203" t="s">
        <v>63</v>
      </c>
      <c r="G18" s="203" t="s">
        <v>4</v>
      </c>
      <c r="H18" s="204" t="s">
        <v>276</v>
      </c>
      <c r="I18" s="204"/>
      <c r="J18" s="204"/>
      <c r="K18" s="204"/>
      <c r="L18" s="203" t="s">
        <v>3</v>
      </c>
      <c r="M18" s="203" t="s">
        <v>64</v>
      </c>
      <c r="N18" s="203" t="s">
        <v>65</v>
      </c>
      <c r="O18" s="212"/>
    </row>
    <row r="19" spans="1:15" ht="25.5" customHeight="1">
      <c r="A19" s="200"/>
      <c r="B19" s="202"/>
      <c r="C19" s="211"/>
      <c r="D19" s="211"/>
      <c r="E19" s="203"/>
      <c r="F19" s="203"/>
      <c r="G19" s="203"/>
      <c r="H19" s="105" t="s">
        <v>272</v>
      </c>
      <c r="I19" s="105" t="s">
        <v>273</v>
      </c>
      <c r="J19" s="105" t="s">
        <v>274</v>
      </c>
      <c r="K19" s="105" t="s">
        <v>275</v>
      </c>
      <c r="L19" s="203"/>
      <c r="M19" s="203"/>
      <c r="N19" s="203"/>
      <c r="O19" s="237"/>
    </row>
    <row r="20" spans="1:15" ht="42.75" customHeight="1">
      <c r="A20" s="254"/>
      <c r="B20" s="202"/>
      <c r="C20" s="211"/>
      <c r="D20" s="211"/>
      <c r="E20" s="106">
        <v>100</v>
      </c>
      <c r="F20" s="106">
        <v>100</v>
      </c>
      <c r="G20" s="106">
        <v>100</v>
      </c>
      <c r="H20" s="106">
        <v>100</v>
      </c>
      <c r="I20" s="106">
        <v>100</v>
      </c>
      <c r="J20" s="106">
        <v>100</v>
      </c>
      <c r="K20" s="106">
        <v>100</v>
      </c>
      <c r="L20" s="106" t="s">
        <v>319</v>
      </c>
      <c r="M20" s="106" t="s">
        <v>319</v>
      </c>
      <c r="N20" s="106" t="s">
        <v>319</v>
      </c>
      <c r="O20" s="238"/>
    </row>
    <row r="21" spans="1:15" ht="15" customHeight="1">
      <c r="A21" s="199" t="s">
        <v>8</v>
      </c>
      <c r="B21" s="202" t="s">
        <v>291</v>
      </c>
      <c r="C21" s="204" t="s">
        <v>318</v>
      </c>
      <c r="D21" s="108" t="s">
        <v>20</v>
      </c>
      <c r="E21" s="41">
        <f>E22+E23+E24+E25</f>
        <v>17210</v>
      </c>
      <c r="F21" s="41">
        <f>F22+F23+F24+F25</f>
        <v>2959</v>
      </c>
      <c r="G21" s="256">
        <f>G22+G23+G24+G25</f>
        <v>3986</v>
      </c>
      <c r="H21" s="257"/>
      <c r="I21" s="257"/>
      <c r="J21" s="257"/>
      <c r="K21" s="257"/>
      <c r="L21" s="41">
        <f>L22+L23+L24+L25</f>
        <v>3986</v>
      </c>
      <c r="M21" s="41">
        <f>M22+M23+M24+M25</f>
        <v>3986</v>
      </c>
      <c r="N21" s="41">
        <f>N22+N23+N24+N25</f>
        <v>2293</v>
      </c>
      <c r="O21" s="219" t="s">
        <v>321</v>
      </c>
    </row>
    <row r="22" spans="1:15" ht="22.5">
      <c r="A22" s="200"/>
      <c r="B22" s="202"/>
      <c r="C22" s="204"/>
      <c r="D22" s="108" t="s">
        <v>26</v>
      </c>
      <c r="E22" s="41">
        <f>F22+G22+L22+M22+N22</f>
        <v>17210</v>
      </c>
      <c r="F22" s="41">
        <v>2959</v>
      </c>
      <c r="G22" s="256">
        <v>3986</v>
      </c>
      <c r="H22" s="257"/>
      <c r="I22" s="257"/>
      <c r="J22" s="257"/>
      <c r="K22" s="257"/>
      <c r="L22" s="41">
        <v>3986</v>
      </c>
      <c r="M22" s="41">
        <v>3986</v>
      </c>
      <c r="N22" s="41">
        <v>2293</v>
      </c>
      <c r="O22" s="234"/>
    </row>
    <row r="23" spans="1:15" ht="33.75">
      <c r="A23" s="200"/>
      <c r="B23" s="202"/>
      <c r="C23" s="204"/>
      <c r="D23" s="108" t="s">
        <v>1</v>
      </c>
      <c r="E23" s="42">
        <f>F23+G23+L23+M23+N23</f>
        <v>0</v>
      </c>
      <c r="F23" s="42">
        <v>0</v>
      </c>
      <c r="G23" s="258">
        <v>0</v>
      </c>
      <c r="H23" s="258"/>
      <c r="I23" s="258"/>
      <c r="J23" s="258"/>
      <c r="K23" s="258"/>
      <c r="L23" s="42">
        <v>0</v>
      </c>
      <c r="M23" s="42">
        <v>0</v>
      </c>
      <c r="N23" s="42">
        <v>0</v>
      </c>
      <c r="O23" s="234"/>
    </row>
    <row r="24" spans="1:15" ht="33.75">
      <c r="A24" s="200"/>
      <c r="B24" s="202"/>
      <c r="C24" s="204"/>
      <c r="D24" s="108" t="s">
        <v>21</v>
      </c>
      <c r="E24" s="42">
        <f>F24+G24+L24+M24+N24</f>
        <v>0</v>
      </c>
      <c r="F24" s="42">
        <v>0</v>
      </c>
      <c r="G24" s="258">
        <v>0</v>
      </c>
      <c r="H24" s="258"/>
      <c r="I24" s="258"/>
      <c r="J24" s="258"/>
      <c r="K24" s="258"/>
      <c r="L24" s="42">
        <v>0</v>
      </c>
      <c r="M24" s="42">
        <v>0</v>
      </c>
      <c r="N24" s="42">
        <v>0</v>
      </c>
      <c r="O24" s="234"/>
    </row>
    <row r="25" spans="1:15" ht="22.5">
      <c r="A25" s="200"/>
      <c r="B25" s="202"/>
      <c r="C25" s="204"/>
      <c r="D25" s="108" t="s">
        <v>2</v>
      </c>
      <c r="E25" s="42">
        <f>F25+G25+L25+M25+N25</f>
        <v>0</v>
      </c>
      <c r="F25" s="42">
        <v>0</v>
      </c>
      <c r="G25" s="258">
        <v>0</v>
      </c>
      <c r="H25" s="258"/>
      <c r="I25" s="258"/>
      <c r="J25" s="258"/>
      <c r="K25" s="258"/>
      <c r="L25" s="42">
        <v>0</v>
      </c>
      <c r="M25" s="42">
        <v>0</v>
      </c>
      <c r="N25" s="42">
        <v>0</v>
      </c>
      <c r="O25" s="235"/>
    </row>
    <row r="26" spans="1:15" ht="15" customHeight="1">
      <c r="A26" s="200"/>
      <c r="B26" s="202" t="s">
        <v>197</v>
      </c>
      <c r="C26" s="211" t="s">
        <v>318</v>
      </c>
      <c r="D26" s="211"/>
      <c r="E26" s="203" t="s">
        <v>62</v>
      </c>
      <c r="F26" s="203" t="s">
        <v>63</v>
      </c>
      <c r="G26" s="203" t="s">
        <v>4</v>
      </c>
      <c r="H26" s="204" t="s">
        <v>276</v>
      </c>
      <c r="I26" s="204"/>
      <c r="J26" s="204"/>
      <c r="K26" s="204"/>
      <c r="L26" s="203" t="s">
        <v>3</v>
      </c>
      <c r="M26" s="203" t="s">
        <v>64</v>
      </c>
      <c r="N26" s="203" t="s">
        <v>65</v>
      </c>
      <c r="O26" s="212"/>
    </row>
    <row r="27" spans="1:15" ht="22.5">
      <c r="A27" s="200"/>
      <c r="B27" s="202"/>
      <c r="C27" s="211"/>
      <c r="D27" s="211"/>
      <c r="E27" s="203"/>
      <c r="F27" s="203"/>
      <c r="G27" s="203"/>
      <c r="H27" s="105" t="s">
        <v>272</v>
      </c>
      <c r="I27" s="105" t="s">
        <v>273</v>
      </c>
      <c r="J27" s="105" t="s">
        <v>274</v>
      </c>
      <c r="K27" s="105" t="s">
        <v>275</v>
      </c>
      <c r="L27" s="203"/>
      <c r="M27" s="203"/>
      <c r="N27" s="203"/>
      <c r="O27" s="237"/>
    </row>
    <row r="28" spans="1:15" ht="55.5" customHeight="1">
      <c r="A28" s="254"/>
      <c r="B28" s="202"/>
      <c r="C28" s="211"/>
      <c r="D28" s="211"/>
      <c r="E28" s="106">
        <v>100</v>
      </c>
      <c r="F28" s="106">
        <v>100</v>
      </c>
      <c r="G28" s="106">
        <v>100</v>
      </c>
      <c r="H28" s="106">
        <v>100</v>
      </c>
      <c r="I28" s="106">
        <v>100</v>
      </c>
      <c r="J28" s="106">
        <v>100</v>
      </c>
      <c r="K28" s="106">
        <v>100</v>
      </c>
      <c r="L28" s="106" t="s">
        <v>319</v>
      </c>
      <c r="M28" s="106" t="s">
        <v>319</v>
      </c>
      <c r="N28" s="106" t="s">
        <v>319</v>
      </c>
      <c r="O28" s="238"/>
    </row>
    <row r="29" spans="1:15" ht="15" customHeight="1">
      <c r="A29" s="211" t="s">
        <v>9</v>
      </c>
      <c r="B29" s="202" t="s">
        <v>76</v>
      </c>
      <c r="C29" s="204" t="s">
        <v>318</v>
      </c>
      <c r="D29" s="108" t="s">
        <v>20</v>
      </c>
      <c r="E29" s="41">
        <f>E30+E31+E32+E33+E34</f>
        <v>79073</v>
      </c>
      <c r="F29" s="45">
        <f>F30+F31+F32+F33+F34</f>
        <v>14585</v>
      </c>
      <c r="G29" s="256">
        <f>G30+G31+G32+G33+G34</f>
        <v>15936</v>
      </c>
      <c r="H29" s="257"/>
      <c r="I29" s="257"/>
      <c r="J29" s="257"/>
      <c r="K29" s="257"/>
      <c r="L29" s="41">
        <f>L30+L31+L32+L33+L34</f>
        <v>15936</v>
      </c>
      <c r="M29" s="41">
        <f>M30+M31+M32+M33+M34</f>
        <v>15936</v>
      </c>
      <c r="N29" s="41">
        <f>N30+N31+N32+N33+N34</f>
        <v>16680</v>
      </c>
      <c r="O29" s="219" t="s">
        <v>322</v>
      </c>
    </row>
    <row r="30" spans="1:15" ht="22.5">
      <c r="A30" s="211"/>
      <c r="B30" s="202"/>
      <c r="C30" s="204"/>
      <c r="D30" s="108" t="s">
        <v>26</v>
      </c>
      <c r="E30" s="45">
        <f>F30+G30+L30+M30+N30</f>
        <v>75195</v>
      </c>
      <c r="F30" s="45">
        <v>13831</v>
      </c>
      <c r="G30" s="256">
        <v>15156</v>
      </c>
      <c r="H30" s="257"/>
      <c r="I30" s="257"/>
      <c r="J30" s="257"/>
      <c r="K30" s="257"/>
      <c r="L30" s="41">
        <v>15156</v>
      </c>
      <c r="M30" s="41">
        <v>15156</v>
      </c>
      <c r="N30" s="41">
        <v>15896</v>
      </c>
      <c r="O30" s="234"/>
    </row>
    <row r="31" spans="1:15" ht="22.5">
      <c r="A31" s="211"/>
      <c r="B31" s="202"/>
      <c r="C31" s="204"/>
      <c r="D31" s="108" t="s">
        <v>26</v>
      </c>
      <c r="E31" s="45">
        <f>F31+G31+L31+M31+N31</f>
        <v>3878</v>
      </c>
      <c r="F31" s="42">
        <v>754</v>
      </c>
      <c r="G31" s="299">
        <v>780</v>
      </c>
      <c r="H31" s="300"/>
      <c r="I31" s="300"/>
      <c r="J31" s="300"/>
      <c r="K31" s="301"/>
      <c r="L31" s="42">
        <v>780</v>
      </c>
      <c r="M31" s="42">
        <v>780</v>
      </c>
      <c r="N31" s="42">
        <v>784</v>
      </c>
      <c r="O31" s="234"/>
    </row>
    <row r="32" spans="1:15" ht="33.75">
      <c r="A32" s="211"/>
      <c r="B32" s="202"/>
      <c r="C32" s="204"/>
      <c r="D32" s="108" t="s">
        <v>1</v>
      </c>
      <c r="E32" s="42">
        <f>F32+G32+L32+M32+N32</f>
        <v>0</v>
      </c>
      <c r="F32" s="42">
        <v>0</v>
      </c>
      <c r="G32" s="258">
        <v>0</v>
      </c>
      <c r="H32" s="258"/>
      <c r="I32" s="258"/>
      <c r="J32" s="258"/>
      <c r="K32" s="258"/>
      <c r="L32" s="42">
        <v>0</v>
      </c>
      <c r="M32" s="42">
        <v>0</v>
      </c>
      <c r="N32" s="42">
        <v>0</v>
      </c>
      <c r="O32" s="234"/>
    </row>
    <row r="33" spans="1:15" ht="33.75">
      <c r="A33" s="211"/>
      <c r="B33" s="202"/>
      <c r="C33" s="204"/>
      <c r="D33" s="108" t="s">
        <v>21</v>
      </c>
      <c r="E33" s="42">
        <f>F33+G33+L33+M33+N33</f>
        <v>0</v>
      </c>
      <c r="F33" s="42">
        <v>0</v>
      </c>
      <c r="G33" s="258">
        <v>0</v>
      </c>
      <c r="H33" s="258"/>
      <c r="I33" s="258"/>
      <c r="J33" s="258"/>
      <c r="K33" s="258"/>
      <c r="L33" s="42">
        <v>0</v>
      </c>
      <c r="M33" s="42">
        <v>0</v>
      </c>
      <c r="N33" s="42">
        <v>0</v>
      </c>
      <c r="O33" s="234"/>
    </row>
    <row r="34" spans="1:15" ht="22.5">
      <c r="A34" s="211"/>
      <c r="B34" s="202"/>
      <c r="C34" s="204"/>
      <c r="D34" s="108" t="s">
        <v>2</v>
      </c>
      <c r="E34" s="42">
        <f>F34+G34+L34+M34+N34</f>
        <v>0</v>
      </c>
      <c r="F34" s="42">
        <v>0</v>
      </c>
      <c r="G34" s="258">
        <v>0</v>
      </c>
      <c r="H34" s="258"/>
      <c r="I34" s="258"/>
      <c r="J34" s="258"/>
      <c r="K34" s="258"/>
      <c r="L34" s="42">
        <v>0</v>
      </c>
      <c r="M34" s="42">
        <v>0</v>
      </c>
      <c r="N34" s="42">
        <v>0</v>
      </c>
      <c r="O34" s="235"/>
    </row>
    <row r="35" spans="1:15" ht="15" customHeight="1">
      <c r="A35" s="211"/>
      <c r="B35" s="255" t="s">
        <v>198</v>
      </c>
      <c r="C35" s="211" t="s">
        <v>318</v>
      </c>
      <c r="D35" s="211"/>
      <c r="E35" s="203" t="s">
        <v>62</v>
      </c>
      <c r="F35" s="203" t="s">
        <v>63</v>
      </c>
      <c r="G35" s="203" t="s">
        <v>4</v>
      </c>
      <c r="H35" s="204" t="s">
        <v>276</v>
      </c>
      <c r="I35" s="204"/>
      <c r="J35" s="204"/>
      <c r="K35" s="204"/>
      <c r="L35" s="203" t="s">
        <v>3</v>
      </c>
      <c r="M35" s="203" t="s">
        <v>64</v>
      </c>
      <c r="N35" s="203" t="s">
        <v>65</v>
      </c>
      <c r="O35" s="212"/>
    </row>
    <row r="36" spans="1:15" ht="22.5">
      <c r="A36" s="211"/>
      <c r="B36" s="255"/>
      <c r="C36" s="211"/>
      <c r="D36" s="211"/>
      <c r="E36" s="203"/>
      <c r="F36" s="203"/>
      <c r="G36" s="203"/>
      <c r="H36" s="105" t="s">
        <v>272</v>
      </c>
      <c r="I36" s="105" t="s">
        <v>273</v>
      </c>
      <c r="J36" s="105" t="s">
        <v>274</v>
      </c>
      <c r="K36" s="105" t="s">
        <v>275</v>
      </c>
      <c r="L36" s="203"/>
      <c r="M36" s="203"/>
      <c r="N36" s="203"/>
      <c r="O36" s="237"/>
    </row>
    <row r="37" spans="1:15">
      <c r="A37" s="211"/>
      <c r="B37" s="255"/>
      <c r="C37" s="211"/>
      <c r="D37" s="211"/>
      <c r="E37" s="106">
        <v>100</v>
      </c>
      <c r="F37" s="106">
        <v>100</v>
      </c>
      <c r="G37" s="106">
        <v>100</v>
      </c>
      <c r="H37" s="106">
        <v>100</v>
      </c>
      <c r="I37" s="106">
        <v>100</v>
      </c>
      <c r="J37" s="106">
        <v>100</v>
      </c>
      <c r="K37" s="106">
        <v>100</v>
      </c>
      <c r="L37" s="106" t="s">
        <v>319</v>
      </c>
      <c r="M37" s="106" t="s">
        <v>319</v>
      </c>
      <c r="N37" s="106" t="s">
        <v>319</v>
      </c>
      <c r="O37" s="238"/>
    </row>
    <row r="38" spans="1:15">
      <c r="A38" s="199" t="s">
        <v>10</v>
      </c>
      <c r="B38" s="216" t="s">
        <v>377</v>
      </c>
      <c r="C38" s="199" t="s">
        <v>318</v>
      </c>
      <c r="D38" s="108" t="s">
        <v>20</v>
      </c>
      <c r="E38" s="45">
        <f>E39+E40+E41+E42</f>
        <v>4500</v>
      </c>
      <c r="F38" s="42">
        <f>F39+F40+F41+F42</f>
        <v>0</v>
      </c>
      <c r="G38" s="205">
        <f>G39+G40+G41+G42</f>
        <v>1500</v>
      </c>
      <c r="H38" s="274"/>
      <c r="I38" s="274"/>
      <c r="J38" s="274"/>
      <c r="K38" s="275"/>
      <c r="L38" s="41">
        <f>L39+L40+L41+L42</f>
        <v>1500</v>
      </c>
      <c r="M38" s="41">
        <f>M39+M40+M41+M42</f>
        <v>1500</v>
      </c>
      <c r="N38" s="41">
        <f>N39+N40+N41+N42</f>
        <v>0</v>
      </c>
      <c r="O38" s="104"/>
    </row>
    <row r="39" spans="1:15" ht="22.5">
      <c r="A39" s="215"/>
      <c r="B39" s="217"/>
      <c r="C39" s="215"/>
      <c r="D39" s="108" t="s">
        <v>26</v>
      </c>
      <c r="E39" s="45">
        <f>F39+G39+L39+M39+N39</f>
        <v>4500</v>
      </c>
      <c r="F39" s="42">
        <v>0</v>
      </c>
      <c r="G39" s="205">
        <v>1500</v>
      </c>
      <c r="H39" s="274"/>
      <c r="I39" s="274"/>
      <c r="J39" s="274"/>
      <c r="K39" s="275"/>
      <c r="L39" s="41">
        <v>1500</v>
      </c>
      <c r="M39" s="41">
        <v>1500</v>
      </c>
      <c r="N39" s="41">
        <v>0</v>
      </c>
      <c r="O39" s="104"/>
    </row>
    <row r="40" spans="1:15" ht="33.75">
      <c r="A40" s="215"/>
      <c r="B40" s="217"/>
      <c r="C40" s="215"/>
      <c r="D40" s="108" t="s">
        <v>1</v>
      </c>
      <c r="E40" s="42">
        <v>0</v>
      </c>
      <c r="F40" s="42">
        <v>0</v>
      </c>
      <c r="G40" s="208">
        <v>0</v>
      </c>
      <c r="H40" s="209"/>
      <c r="I40" s="209"/>
      <c r="J40" s="209"/>
      <c r="K40" s="210"/>
      <c r="L40" s="42">
        <v>0</v>
      </c>
      <c r="M40" s="42">
        <v>0</v>
      </c>
      <c r="N40" s="42">
        <v>0</v>
      </c>
      <c r="O40" s="104"/>
    </row>
    <row r="41" spans="1:15" ht="33.75">
      <c r="A41" s="215"/>
      <c r="B41" s="217"/>
      <c r="C41" s="215"/>
      <c r="D41" s="108" t="s">
        <v>21</v>
      </c>
      <c r="E41" s="41">
        <v>0</v>
      </c>
      <c r="F41" s="42">
        <v>0</v>
      </c>
      <c r="G41" s="205">
        <v>0</v>
      </c>
      <c r="H41" s="274"/>
      <c r="I41" s="274"/>
      <c r="J41" s="274"/>
      <c r="K41" s="275"/>
      <c r="L41" s="41">
        <v>0</v>
      </c>
      <c r="M41" s="41">
        <v>0</v>
      </c>
      <c r="N41" s="41">
        <v>0</v>
      </c>
      <c r="O41" s="104"/>
    </row>
    <row r="42" spans="1:15" ht="22.5">
      <c r="A42" s="215"/>
      <c r="B42" s="217"/>
      <c r="C42" s="215"/>
      <c r="D42" s="108" t="s">
        <v>2</v>
      </c>
      <c r="E42" s="42">
        <v>0</v>
      </c>
      <c r="F42" s="42">
        <v>0</v>
      </c>
      <c r="G42" s="208">
        <v>0</v>
      </c>
      <c r="H42" s="209"/>
      <c r="I42" s="209"/>
      <c r="J42" s="209"/>
      <c r="K42" s="210"/>
      <c r="L42" s="42">
        <v>0</v>
      </c>
      <c r="M42" s="42">
        <v>0</v>
      </c>
      <c r="N42" s="42">
        <v>0</v>
      </c>
      <c r="O42" s="104"/>
    </row>
    <row r="43" spans="1:15">
      <c r="A43" s="215"/>
      <c r="B43" s="202" t="s">
        <v>378</v>
      </c>
      <c r="C43" s="204" t="s">
        <v>318</v>
      </c>
      <c r="D43" s="212"/>
      <c r="E43" s="219" t="s">
        <v>62</v>
      </c>
      <c r="F43" s="219" t="s">
        <v>63</v>
      </c>
      <c r="G43" s="219" t="s">
        <v>4</v>
      </c>
      <c r="H43" s="204" t="s">
        <v>276</v>
      </c>
      <c r="I43" s="204"/>
      <c r="J43" s="204"/>
      <c r="K43" s="204"/>
      <c r="L43" s="203" t="s">
        <v>3</v>
      </c>
      <c r="M43" s="203" t="s">
        <v>64</v>
      </c>
      <c r="N43" s="203" t="s">
        <v>65</v>
      </c>
      <c r="O43" s="104"/>
    </row>
    <row r="44" spans="1:15" ht="15" customHeight="1">
      <c r="A44" s="215"/>
      <c r="B44" s="202"/>
      <c r="C44" s="204"/>
      <c r="D44" s="213"/>
      <c r="E44" s="229"/>
      <c r="F44" s="229"/>
      <c r="G44" s="229"/>
      <c r="H44" s="105" t="s">
        <v>272</v>
      </c>
      <c r="I44" s="105" t="s">
        <v>273</v>
      </c>
      <c r="J44" s="105" t="s">
        <v>274</v>
      </c>
      <c r="K44" s="105" t="s">
        <v>275</v>
      </c>
      <c r="L44" s="203"/>
      <c r="M44" s="203"/>
      <c r="N44" s="203"/>
      <c r="O44" s="104"/>
    </row>
    <row r="45" spans="1:15" ht="19.5" customHeight="1">
      <c r="A45" s="201"/>
      <c r="B45" s="202"/>
      <c r="C45" s="204"/>
      <c r="D45" s="214"/>
      <c r="E45" s="106">
        <v>100</v>
      </c>
      <c r="F45" s="106">
        <v>100</v>
      </c>
      <c r="G45" s="106">
        <v>100</v>
      </c>
      <c r="H45" s="106">
        <v>100</v>
      </c>
      <c r="I45" s="106">
        <v>100</v>
      </c>
      <c r="J45" s="106">
        <v>100</v>
      </c>
      <c r="K45" s="106">
        <v>100</v>
      </c>
      <c r="L45" s="106" t="s">
        <v>319</v>
      </c>
      <c r="M45" s="106" t="s">
        <v>319</v>
      </c>
      <c r="N45" s="106" t="s">
        <v>319</v>
      </c>
      <c r="O45" s="104"/>
    </row>
    <row r="46" spans="1:15">
      <c r="A46" s="211" t="s">
        <v>11</v>
      </c>
      <c r="B46" s="202" t="s">
        <v>289</v>
      </c>
      <c r="C46" s="204" t="s">
        <v>318</v>
      </c>
      <c r="D46" s="108" t="s">
        <v>20</v>
      </c>
      <c r="E46" s="45">
        <f>E47+E48+E49+E50</f>
        <v>848339.31</v>
      </c>
      <c r="F46" s="45">
        <f>F47+F48+F49+F50</f>
        <v>176440.52</v>
      </c>
      <c r="G46" s="279">
        <f>G47+G48+G49+G50</f>
        <v>179296.85</v>
      </c>
      <c r="H46" s="279"/>
      <c r="I46" s="279"/>
      <c r="J46" s="279"/>
      <c r="K46" s="279"/>
      <c r="L46" s="45">
        <f>L47+L48+L49+L50</f>
        <v>164899.51999999999</v>
      </c>
      <c r="M46" s="45">
        <f>M47+M48+M49+M50</f>
        <v>163851.22</v>
      </c>
      <c r="N46" s="45">
        <f>N47+N48+N49+N50</f>
        <v>163851.20000000001</v>
      </c>
      <c r="O46" s="239" t="s">
        <v>320</v>
      </c>
    </row>
    <row r="47" spans="1:15" ht="22.5">
      <c r="A47" s="211"/>
      <c r="B47" s="202"/>
      <c r="C47" s="204"/>
      <c r="D47" s="108" t="s">
        <v>26</v>
      </c>
      <c r="E47" s="42">
        <f>F47+G47+L47+M47+N47</f>
        <v>0</v>
      </c>
      <c r="F47" s="42">
        <v>0</v>
      </c>
      <c r="G47" s="258">
        <v>0</v>
      </c>
      <c r="H47" s="258"/>
      <c r="I47" s="258"/>
      <c r="J47" s="258"/>
      <c r="K47" s="258"/>
      <c r="L47" s="42">
        <v>0</v>
      </c>
      <c r="M47" s="42">
        <v>0</v>
      </c>
      <c r="N47" s="42">
        <v>0</v>
      </c>
      <c r="O47" s="234"/>
    </row>
    <row r="48" spans="1:15" ht="33.75">
      <c r="A48" s="211"/>
      <c r="B48" s="202"/>
      <c r="C48" s="204"/>
      <c r="D48" s="108" t="s">
        <v>1</v>
      </c>
      <c r="E48" s="42">
        <f>F48+G48+L48+M48+N48</f>
        <v>0</v>
      </c>
      <c r="F48" s="42">
        <v>0</v>
      </c>
      <c r="G48" s="258">
        <v>0</v>
      </c>
      <c r="H48" s="258"/>
      <c r="I48" s="258"/>
      <c r="J48" s="258"/>
      <c r="K48" s="258"/>
      <c r="L48" s="42">
        <v>0</v>
      </c>
      <c r="M48" s="42">
        <v>0</v>
      </c>
      <c r="N48" s="42">
        <v>0</v>
      </c>
      <c r="O48" s="234"/>
    </row>
    <row r="49" spans="1:15" ht="33.75">
      <c r="A49" s="211"/>
      <c r="B49" s="202"/>
      <c r="C49" s="204"/>
      <c r="D49" s="108" t="s">
        <v>21</v>
      </c>
      <c r="E49" s="41">
        <f>F49+G49+L49+M49+N49</f>
        <v>848339.31</v>
      </c>
      <c r="F49" s="41">
        <v>176440.52</v>
      </c>
      <c r="G49" s="256">
        <v>179296.85</v>
      </c>
      <c r="H49" s="257"/>
      <c r="I49" s="257"/>
      <c r="J49" s="257"/>
      <c r="K49" s="257"/>
      <c r="L49" s="41">
        <v>164899.51999999999</v>
      </c>
      <c r="M49" s="41">
        <v>163851.22</v>
      </c>
      <c r="N49" s="41">
        <v>163851.20000000001</v>
      </c>
      <c r="O49" s="234"/>
    </row>
    <row r="50" spans="1:15" ht="22.5">
      <c r="A50" s="211"/>
      <c r="B50" s="202"/>
      <c r="C50" s="204"/>
      <c r="D50" s="108" t="s">
        <v>2</v>
      </c>
      <c r="E50" s="42">
        <f>F50+G50+L50+M50+N50</f>
        <v>0</v>
      </c>
      <c r="F50" s="42">
        <v>0</v>
      </c>
      <c r="G50" s="258">
        <v>0</v>
      </c>
      <c r="H50" s="258"/>
      <c r="I50" s="258"/>
      <c r="J50" s="258"/>
      <c r="K50" s="258"/>
      <c r="L50" s="42">
        <v>0</v>
      </c>
      <c r="M50" s="42">
        <v>0</v>
      </c>
      <c r="N50" s="42">
        <v>0</v>
      </c>
      <c r="O50" s="235"/>
    </row>
    <row r="51" spans="1:15" ht="15" customHeight="1">
      <c r="A51" s="211"/>
      <c r="B51" s="270" t="s">
        <v>323</v>
      </c>
      <c r="C51" s="211" t="s">
        <v>318</v>
      </c>
      <c r="D51" s="211"/>
      <c r="E51" s="203" t="s">
        <v>62</v>
      </c>
      <c r="F51" s="203" t="s">
        <v>63</v>
      </c>
      <c r="G51" s="203" t="s">
        <v>4</v>
      </c>
      <c r="H51" s="204" t="s">
        <v>276</v>
      </c>
      <c r="I51" s="204"/>
      <c r="J51" s="204"/>
      <c r="K51" s="204"/>
      <c r="L51" s="203" t="s">
        <v>3</v>
      </c>
      <c r="M51" s="203" t="s">
        <v>64</v>
      </c>
      <c r="N51" s="203" t="s">
        <v>65</v>
      </c>
      <c r="O51" s="212"/>
    </row>
    <row r="52" spans="1:15" ht="22.5">
      <c r="A52" s="211"/>
      <c r="B52" s="270"/>
      <c r="C52" s="211"/>
      <c r="D52" s="211"/>
      <c r="E52" s="203"/>
      <c r="F52" s="203"/>
      <c r="G52" s="203"/>
      <c r="H52" s="105" t="s">
        <v>272</v>
      </c>
      <c r="I52" s="105" t="s">
        <v>273</v>
      </c>
      <c r="J52" s="105" t="s">
        <v>274</v>
      </c>
      <c r="K52" s="105" t="s">
        <v>275</v>
      </c>
      <c r="L52" s="203"/>
      <c r="M52" s="203"/>
      <c r="N52" s="203"/>
      <c r="O52" s="237"/>
    </row>
    <row r="53" spans="1:15" ht="54" customHeight="1">
      <c r="A53" s="211"/>
      <c r="B53" s="270"/>
      <c r="C53" s="211"/>
      <c r="D53" s="211"/>
      <c r="E53" s="106">
        <v>100</v>
      </c>
      <c r="F53" s="106">
        <v>100</v>
      </c>
      <c r="G53" s="106">
        <v>100</v>
      </c>
      <c r="H53" s="106">
        <v>100</v>
      </c>
      <c r="I53" s="106">
        <v>100</v>
      </c>
      <c r="J53" s="106">
        <v>100</v>
      </c>
      <c r="K53" s="106">
        <v>100</v>
      </c>
      <c r="L53" s="106" t="s">
        <v>319</v>
      </c>
      <c r="M53" s="106" t="s">
        <v>319</v>
      </c>
      <c r="N53" s="106" t="s">
        <v>319</v>
      </c>
      <c r="O53" s="238"/>
    </row>
    <row r="54" spans="1:15" ht="15" customHeight="1">
      <c r="A54" s="199" t="s">
        <v>12</v>
      </c>
      <c r="B54" s="231" t="s">
        <v>292</v>
      </c>
      <c r="C54" s="219" t="s">
        <v>318</v>
      </c>
      <c r="D54" s="108" t="s">
        <v>20</v>
      </c>
      <c r="E54" s="45">
        <f>E55+E56+E57+E58</f>
        <v>607311.17999999993</v>
      </c>
      <c r="F54" s="45">
        <f>F55+F56+F57+F58</f>
        <v>107613.97</v>
      </c>
      <c r="G54" s="308">
        <f>G55+G56+G57+G58</f>
        <v>138076.13</v>
      </c>
      <c r="H54" s="309"/>
      <c r="I54" s="309"/>
      <c r="J54" s="309"/>
      <c r="K54" s="310"/>
      <c r="L54" s="45">
        <f>L55+L56+L57+L58</f>
        <v>121154.39</v>
      </c>
      <c r="M54" s="45">
        <f>M55+M56+M57+M58</f>
        <v>121852.69</v>
      </c>
      <c r="N54" s="45">
        <f>N55+N56+N57+N58</f>
        <v>118614</v>
      </c>
      <c r="O54" s="268" t="s">
        <v>320</v>
      </c>
    </row>
    <row r="55" spans="1:15" ht="22.5">
      <c r="A55" s="200"/>
      <c r="B55" s="232"/>
      <c r="C55" s="234"/>
      <c r="D55" s="108" t="s">
        <v>26</v>
      </c>
      <c r="E55" s="42">
        <f>F55+G55+L55+M55+N55</f>
        <v>0</v>
      </c>
      <c r="F55" s="42">
        <v>0</v>
      </c>
      <c r="G55" s="299">
        <v>0</v>
      </c>
      <c r="H55" s="300"/>
      <c r="I55" s="300"/>
      <c r="J55" s="300"/>
      <c r="K55" s="301"/>
      <c r="L55" s="42">
        <v>0</v>
      </c>
      <c r="M55" s="42">
        <v>0</v>
      </c>
      <c r="N55" s="42">
        <v>0</v>
      </c>
      <c r="O55" s="239"/>
    </row>
    <row r="56" spans="1:15" ht="33.75">
      <c r="A56" s="200"/>
      <c r="B56" s="232"/>
      <c r="C56" s="234"/>
      <c r="D56" s="108" t="s">
        <v>1</v>
      </c>
      <c r="E56" s="42">
        <f>F56+G56+L56+M56+N56</f>
        <v>0</v>
      </c>
      <c r="F56" s="42">
        <v>0</v>
      </c>
      <c r="G56" s="299">
        <v>0</v>
      </c>
      <c r="H56" s="300"/>
      <c r="I56" s="300"/>
      <c r="J56" s="300"/>
      <c r="K56" s="301"/>
      <c r="L56" s="42">
        <v>0</v>
      </c>
      <c r="M56" s="42">
        <v>0</v>
      </c>
      <c r="N56" s="42">
        <v>0</v>
      </c>
      <c r="O56" s="239"/>
    </row>
    <row r="57" spans="1:15" ht="33.75">
      <c r="A57" s="200"/>
      <c r="B57" s="232"/>
      <c r="C57" s="234"/>
      <c r="D57" s="108" t="s">
        <v>21</v>
      </c>
      <c r="E57" s="41">
        <f>F57+G57+L57+M57+N57</f>
        <v>607311.17999999993</v>
      </c>
      <c r="F57" s="41">
        <v>107613.97</v>
      </c>
      <c r="G57" s="296">
        <v>138076.13</v>
      </c>
      <c r="H57" s="297"/>
      <c r="I57" s="297"/>
      <c r="J57" s="297"/>
      <c r="K57" s="298"/>
      <c r="L57" s="41">
        <v>121154.39</v>
      </c>
      <c r="M57" s="41">
        <v>121852.69</v>
      </c>
      <c r="N57" s="41">
        <v>118614</v>
      </c>
      <c r="O57" s="239"/>
    </row>
    <row r="58" spans="1:15" ht="22.5">
      <c r="A58" s="200"/>
      <c r="B58" s="233"/>
      <c r="C58" s="235"/>
      <c r="D58" s="108" t="s">
        <v>2</v>
      </c>
      <c r="E58" s="42">
        <f>F58+G58+L58+M58+N58</f>
        <v>0</v>
      </c>
      <c r="F58" s="42">
        <v>0</v>
      </c>
      <c r="G58" s="299">
        <v>0</v>
      </c>
      <c r="H58" s="300"/>
      <c r="I58" s="300"/>
      <c r="J58" s="300"/>
      <c r="K58" s="301"/>
      <c r="L58" s="42">
        <v>0</v>
      </c>
      <c r="M58" s="42">
        <v>0</v>
      </c>
      <c r="N58" s="42">
        <v>0</v>
      </c>
      <c r="O58" s="269"/>
    </row>
    <row r="59" spans="1:15" ht="15" customHeight="1">
      <c r="A59" s="200"/>
      <c r="B59" s="261" t="s">
        <v>196</v>
      </c>
      <c r="C59" s="199" t="s">
        <v>318</v>
      </c>
      <c r="D59" s="199"/>
      <c r="E59" s="264" t="s">
        <v>62</v>
      </c>
      <c r="F59" s="264" t="s">
        <v>63</v>
      </c>
      <c r="G59" s="264" t="s">
        <v>4</v>
      </c>
      <c r="H59" s="280" t="s">
        <v>276</v>
      </c>
      <c r="I59" s="206"/>
      <c r="J59" s="206"/>
      <c r="K59" s="207"/>
      <c r="L59" s="264" t="s">
        <v>3</v>
      </c>
      <c r="M59" s="264" t="s">
        <v>64</v>
      </c>
      <c r="N59" s="264" t="s">
        <v>65</v>
      </c>
      <c r="O59" s="212"/>
    </row>
    <row r="60" spans="1:15" ht="22.5">
      <c r="A60" s="200"/>
      <c r="B60" s="262"/>
      <c r="C60" s="200"/>
      <c r="D60" s="200"/>
      <c r="E60" s="265"/>
      <c r="F60" s="265"/>
      <c r="G60" s="265"/>
      <c r="H60" s="105" t="s">
        <v>272</v>
      </c>
      <c r="I60" s="105" t="s">
        <v>273</v>
      </c>
      <c r="J60" s="105" t="s">
        <v>274</v>
      </c>
      <c r="K60" s="105" t="s">
        <v>275</v>
      </c>
      <c r="L60" s="265"/>
      <c r="M60" s="265"/>
      <c r="N60" s="265"/>
      <c r="O60" s="237"/>
    </row>
    <row r="61" spans="1:15" ht="48.75" customHeight="1">
      <c r="A61" s="254"/>
      <c r="B61" s="263"/>
      <c r="C61" s="254"/>
      <c r="D61" s="254"/>
      <c r="E61" s="106">
        <v>100</v>
      </c>
      <c r="F61" s="106">
        <v>100</v>
      </c>
      <c r="G61" s="106">
        <v>100</v>
      </c>
      <c r="H61" s="106">
        <v>100</v>
      </c>
      <c r="I61" s="106">
        <v>100</v>
      </c>
      <c r="J61" s="106">
        <v>100</v>
      </c>
      <c r="K61" s="106">
        <v>100</v>
      </c>
      <c r="L61" s="106" t="s">
        <v>319</v>
      </c>
      <c r="M61" s="106" t="s">
        <v>319</v>
      </c>
      <c r="N61" s="106" t="s">
        <v>319</v>
      </c>
      <c r="O61" s="238"/>
    </row>
    <row r="62" spans="1:15">
      <c r="A62" s="211" t="s">
        <v>49</v>
      </c>
      <c r="B62" s="202" t="s">
        <v>34</v>
      </c>
      <c r="C62" s="204" t="s">
        <v>318</v>
      </c>
      <c r="D62" s="37" t="s">
        <v>20</v>
      </c>
      <c r="E62" s="47">
        <f>E63+E64+E65+E66</f>
        <v>460638.94</v>
      </c>
      <c r="F62" s="61">
        <f>F63+F64+F65+F66</f>
        <v>83659.009999999995</v>
      </c>
      <c r="G62" s="271">
        <f>G63+G64+G65+G66</f>
        <v>94690.299999999988</v>
      </c>
      <c r="H62" s="271"/>
      <c r="I62" s="271"/>
      <c r="J62" s="271"/>
      <c r="K62" s="271"/>
      <c r="L62" s="61">
        <f>L63+L64+L65+L66</f>
        <v>94548.34</v>
      </c>
      <c r="M62" s="61">
        <f>M63+M64+M65+M66</f>
        <v>94054.18</v>
      </c>
      <c r="N62" s="61">
        <f>N63+N64+N65+N66</f>
        <v>93687.109999999986</v>
      </c>
      <c r="O62" s="240" t="s">
        <v>320</v>
      </c>
    </row>
    <row r="63" spans="1:15" ht="22.5">
      <c r="A63" s="211"/>
      <c r="B63" s="202"/>
      <c r="C63" s="204"/>
      <c r="D63" s="37" t="s">
        <v>26</v>
      </c>
      <c r="E63" s="45">
        <f>F63+G63+L63+M63+N63</f>
        <v>161388.81</v>
      </c>
      <c r="F63" s="58">
        <f>F68+F76+F84+F92+F100</f>
        <v>38770</v>
      </c>
      <c r="G63" s="267">
        <f>G68+G76+G84+G92+G100</f>
        <v>42563.06</v>
      </c>
      <c r="H63" s="267"/>
      <c r="I63" s="267"/>
      <c r="J63" s="267"/>
      <c r="K63" s="267"/>
      <c r="L63" s="58">
        <f t="shared" ref="L63:N65" si="1">L68+L76+L84+L92</f>
        <v>18810.28</v>
      </c>
      <c r="M63" s="58">
        <f t="shared" si="1"/>
        <v>20372.87</v>
      </c>
      <c r="N63" s="58">
        <f t="shared" si="1"/>
        <v>40872.6</v>
      </c>
      <c r="O63" s="241"/>
    </row>
    <row r="64" spans="1:15" ht="33.75">
      <c r="A64" s="211"/>
      <c r="B64" s="202"/>
      <c r="C64" s="204"/>
      <c r="D64" s="37" t="s">
        <v>1</v>
      </c>
      <c r="E64" s="45">
        <f>F64+G64+L64+M64+N64</f>
        <v>115253.08</v>
      </c>
      <c r="F64" s="58">
        <f t="shared" ref="F64:G65" si="2">F69+F77+F85+F93</f>
        <v>21548.46</v>
      </c>
      <c r="G64" s="267">
        <f t="shared" si="2"/>
        <v>23264.81</v>
      </c>
      <c r="H64" s="267"/>
      <c r="I64" s="267"/>
      <c r="J64" s="267"/>
      <c r="K64" s="267"/>
      <c r="L64" s="58">
        <f t="shared" si="1"/>
        <v>23763.42</v>
      </c>
      <c r="M64" s="58">
        <f t="shared" si="1"/>
        <v>21756.09</v>
      </c>
      <c r="N64" s="58">
        <f t="shared" si="1"/>
        <v>24920.3</v>
      </c>
      <c r="O64" s="241"/>
    </row>
    <row r="65" spans="1:15" ht="33.75">
      <c r="A65" s="211"/>
      <c r="B65" s="202"/>
      <c r="C65" s="204"/>
      <c r="D65" s="37" t="s">
        <v>21</v>
      </c>
      <c r="E65" s="45">
        <f>F65+G65+L65+M65+N65</f>
        <v>183997.05</v>
      </c>
      <c r="F65" s="58">
        <f t="shared" si="2"/>
        <v>23340.55</v>
      </c>
      <c r="G65" s="279">
        <f t="shared" si="2"/>
        <v>28862.43</v>
      </c>
      <c r="H65" s="279"/>
      <c r="I65" s="279"/>
      <c r="J65" s="279"/>
      <c r="K65" s="279"/>
      <c r="L65" s="58">
        <f t="shared" si="1"/>
        <v>51974.64</v>
      </c>
      <c r="M65" s="58">
        <f t="shared" si="1"/>
        <v>51925.22</v>
      </c>
      <c r="N65" s="58">
        <f t="shared" si="1"/>
        <v>27894.21</v>
      </c>
      <c r="O65" s="241"/>
    </row>
    <row r="66" spans="1:15" ht="22.5">
      <c r="A66" s="211"/>
      <c r="B66" s="202"/>
      <c r="C66" s="204"/>
      <c r="D66" s="37" t="s">
        <v>2</v>
      </c>
      <c r="E66" s="42">
        <f>F66+G66+L66+M66+N66</f>
        <v>0</v>
      </c>
      <c r="F66" s="43">
        <v>0</v>
      </c>
      <c r="G66" s="245">
        <v>0</v>
      </c>
      <c r="H66" s="245"/>
      <c r="I66" s="245"/>
      <c r="J66" s="245"/>
      <c r="K66" s="245"/>
      <c r="L66" s="43">
        <v>0</v>
      </c>
      <c r="M66" s="43">
        <v>0</v>
      </c>
      <c r="N66" s="43">
        <v>0</v>
      </c>
      <c r="O66" s="242"/>
    </row>
    <row r="67" spans="1:15" ht="15" customHeight="1">
      <c r="A67" s="211" t="s">
        <v>14</v>
      </c>
      <c r="B67" s="202" t="s">
        <v>38</v>
      </c>
      <c r="C67" s="219" t="s">
        <v>318</v>
      </c>
      <c r="D67" s="108" t="s">
        <v>20</v>
      </c>
      <c r="E67" s="42">
        <f>E68+E69+E70+E71</f>
        <v>27</v>
      </c>
      <c r="F67" s="42">
        <f>F68+F69+F70+F71</f>
        <v>4</v>
      </c>
      <c r="G67" s="258">
        <f>G68+G69+G70+G71</f>
        <v>5</v>
      </c>
      <c r="H67" s="257"/>
      <c r="I67" s="257"/>
      <c r="J67" s="257"/>
      <c r="K67" s="257"/>
      <c r="L67" s="42">
        <f>L68+L69+L70+L71</f>
        <v>5</v>
      </c>
      <c r="M67" s="42">
        <f>M68+M69+M70+M71</f>
        <v>5</v>
      </c>
      <c r="N67" s="42">
        <f>N68+N69+N70+N71</f>
        <v>8</v>
      </c>
      <c r="O67" s="239" t="s">
        <v>320</v>
      </c>
    </row>
    <row r="68" spans="1:15" ht="22.5">
      <c r="A68" s="211"/>
      <c r="B68" s="202"/>
      <c r="C68" s="234"/>
      <c r="D68" s="108" t="s">
        <v>26</v>
      </c>
      <c r="E68" s="42">
        <f>F68+G68+L68+M68+N68</f>
        <v>27</v>
      </c>
      <c r="F68" s="42">
        <v>4</v>
      </c>
      <c r="G68" s="258">
        <v>5</v>
      </c>
      <c r="H68" s="258"/>
      <c r="I68" s="258"/>
      <c r="J68" s="258"/>
      <c r="K68" s="258"/>
      <c r="L68" s="42">
        <v>5</v>
      </c>
      <c r="M68" s="42">
        <v>5</v>
      </c>
      <c r="N68" s="42">
        <v>8</v>
      </c>
      <c r="O68" s="234"/>
    </row>
    <row r="69" spans="1:15" ht="33.75">
      <c r="A69" s="211"/>
      <c r="B69" s="202"/>
      <c r="C69" s="234"/>
      <c r="D69" s="108" t="s">
        <v>1</v>
      </c>
      <c r="E69" s="42">
        <f>F69+G69+L69+M69+N69</f>
        <v>0</v>
      </c>
      <c r="F69" s="42">
        <v>0</v>
      </c>
      <c r="G69" s="258">
        <v>0</v>
      </c>
      <c r="H69" s="258"/>
      <c r="I69" s="258"/>
      <c r="J69" s="258"/>
      <c r="K69" s="258"/>
      <c r="L69" s="42">
        <v>0</v>
      </c>
      <c r="M69" s="42">
        <v>0</v>
      </c>
      <c r="N69" s="42">
        <v>0</v>
      </c>
      <c r="O69" s="234"/>
    </row>
    <row r="70" spans="1:15" ht="33.75">
      <c r="A70" s="211"/>
      <c r="B70" s="202"/>
      <c r="C70" s="234"/>
      <c r="D70" s="108" t="s">
        <v>21</v>
      </c>
      <c r="E70" s="42">
        <f>F70+G70+L70+M70+N70</f>
        <v>0</v>
      </c>
      <c r="F70" s="42">
        <v>0</v>
      </c>
      <c r="G70" s="258">
        <v>0</v>
      </c>
      <c r="H70" s="258"/>
      <c r="I70" s="258"/>
      <c r="J70" s="258"/>
      <c r="K70" s="258"/>
      <c r="L70" s="42">
        <v>0</v>
      </c>
      <c r="M70" s="42">
        <v>0</v>
      </c>
      <c r="N70" s="42">
        <v>0</v>
      </c>
      <c r="O70" s="234"/>
    </row>
    <row r="71" spans="1:15" ht="22.5">
      <c r="A71" s="211"/>
      <c r="B71" s="202"/>
      <c r="C71" s="235"/>
      <c r="D71" s="108" t="s">
        <v>2</v>
      </c>
      <c r="E71" s="42">
        <f>F71+G71+L71+M71+N71</f>
        <v>0</v>
      </c>
      <c r="F71" s="42">
        <v>0</v>
      </c>
      <c r="G71" s="258">
        <v>0</v>
      </c>
      <c r="H71" s="258"/>
      <c r="I71" s="258"/>
      <c r="J71" s="258"/>
      <c r="K71" s="258"/>
      <c r="L71" s="42">
        <v>0</v>
      </c>
      <c r="M71" s="42">
        <v>0</v>
      </c>
      <c r="N71" s="42">
        <v>0</v>
      </c>
      <c r="O71" s="235"/>
    </row>
    <row r="72" spans="1:15" ht="20.25" customHeight="1">
      <c r="A72" s="211"/>
      <c r="B72" s="255" t="s">
        <v>199</v>
      </c>
      <c r="C72" s="211" t="s">
        <v>318</v>
      </c>
      <c r="D72" s="211"/>
      <c r="E72" s="203" t="s">
        <v>62</v>
      </c>
      <c r="F72" s="203" t="s">
        <v>63</v>
      </c>
      <c r="G72" s="203" t="s">
        <v>4</v>
      </c>
      <c r="H72" s="204" t="s">
        <v>276</v>
      </c>
      <c r="I72" s="204"/>
      <c r="J72" s="204"/>
      <c r="K72" s="204"/>
      <c r="L72" s="203" t="s">
        <v>3</v>
      </c>
      <c r="M72" s="203" t="s">
        <v>64</v>
      </c>
      <c r="N72" s="203" t="s">
        <v>65</v>
      </c>
      <c r="O72" s="212"/>
    </row>
    <row r="73" spans="1:15" ht="33" customHeight="1">
      <c r="A73" s="211"/>
      <c r="B73" s="255"/>
      <c r="C73" s="211"/>
      <c r="D73" s="211"/>
      <c r="E73" s="203"/>
      <c r="F73" s="203"/>
      <c r="G73" s="203"/>
      <c r="H73" s="105" t="s">
        <v>272</v>
      </c>
      <c r="I73" s="105" t="s">
        <v>273</v>
      </c>
      <c r="J73" s="105" t="s">
        <v>274</v>
      </c>
      <c r="K73" s="105" t="s">
        <v>275</v>
      </c>
      <c r="L73" s="203"/>
      <c r="M73" s="203"/>
      <c r="N73" s="203"/>
      <c r="O73" s="237"/>
    </row>
    <row r="74" spans="1:15">
      <c r="A74" s="211"/>
      <c r="B74" s="255"/>
      <c r="C74" s="211"/>
      <c r="D74" s="211"/>
      <c r="E74" s="106">
        <v>100</v>
      </c>
      <c r="F74" s="106">
        <v>100</v>
      </c>
      <c r="G74" s="106">
        <v>100</v>
      </c>
      <c r="H74" s="106">
        <v>100</v>
      </c>
      <c r="I74" s="106">
        <v>100</v>
      </c>
      <c r="J74" s="106">
        <v>100</v>
      </c>
      <c r="K74" s="106">
        <v>100</v>
      </c>
      <c r="L74" s="106" t="s">
        <v>319</v>
      </c>
      <c r="M74" s="106" t="s">
        <v>319</v>
      </c>
      <c r="N74" s="106" t="s">
        <v>319</v>
      </c>
      <c r="O74" s="238"/>
    </row>
    <row r="75" spans="1:15" ht="15" customHeight="1">
      <c r="A75" s="211" t="s">
        <v>15</v>
      </c>
      <c r="B75" s="202" t="s">
        <v>74</v>
      </c>
      <c r="C75" s="268" t="s">
        <v>318</v>
      </c>
      <c r="D75" s="108" t="s">
        <v>20</v>
      </c>
      <c r="E75" s="41">
        <f>E76+E77+E78+E79</f>
        <v>212044.33000000002</v>
      </c>
      <c r="F75" s="41">
        <f>F76+F77+F78+F79</f>
        <v>38479.4</v>
      </c>
      <c r="G75" s="256">
        <f>G76+G77+G78+G79</f>
        <v>41544.300000000003</v>
      </c>
      <c r="H75" s="257"/>
      <c r="I75" s="257"/>
      <c r="J75" s="257"/>
      <c r="K75" s="257"/>
      <c r="L75" s="41">
        <f>L76+L77+L78+L79</f>
        <v>44006.34</v>
      </c>
      <c r="M75" s="41">
        <f>M76+M77+M78+M79</f>
        <v>43512.18</v>
      </c>
      <c r="N75" s="41">
        <f>N76+N77+N78+N79</f>
        <v>44502.11</v>
      </c>
      <c r="O75" s="239" t="s">
        <v>320</v>
      </c>
    </row>
    <row r="76" spans="1:15" ht="22.5">
      <c r="A76" s="211"/>
      <c r="B76" s="202"/>
      <c r="C76" s="239"/>
      <c r="D76" s="108" t="s">
        <v>26</v>
      </c>
      <c r="E76" s="41">
        <f>F76+G76+L76+M76+N76</f>
        <v>75586.81</v>
      </c>
      <c r="F76" s="41">
        <v>13083</v>
      </c>
      <c r="G76" s="256">
        <v>14125.06</v>
      </c>
      <c r="H76" s="257"/>
      <c r="I76" s="257"/>
      <c r="J76" s="257"/>
      <c r="K76" s="257"/>
      <c r="L76" s="41">
        <v>15842.28</v>
      </c>
      <c r="M76" s="41">
        <v>17404.87</v>
      </c>
      <c r="N76" s="41">
        <v>15131.6</v>
      </c>
      <c r="O76" s="234"/>
    </row>
    <row r="77" spans="1:15" ht="33.75">
      <c r="A77" s="211"/>
      <c r="B77" s="202"/>
      <c r="C77" s="239"/>
      <c r="D77" s="108" t="s">
        <v>1</v>
      </c>
      <c r="E77" s="41">
        <f>F77+G77+L77+M77+N77</f>
        <v>115253.08</v>
      </c>
      <c r="F77" s="41">
        <v>21548.46</v>
      </c>
      <c r="G77" s="256">
        <v>23264.81</v>
      </c>
      <c r="H77" s="257"/>
      <c r="I77" s="257"/>
      <c r="J77" s="257"/>
      <c r="K77" s="257"/>
      <c r="L77" s="41">
        <v>23763.42</v>
      </c>
      <c r="M77" s="41">
        <v>21756.09</v>
      </c>
      <c r="N77" s="41">
        <v>24920.3</v>
      </c>
      <c r="O77" s="234"/>
    </row>
    <row r="78" spans="1:15" ht="33.75">
      <c r="A78" s="211"/>
      <c r="B78" s="202"/>
      <c r="C78" s="239"/>
      <c r="D78" s="108" t="s">
        <v>21</v>
      </c>
      <c r="E78" s="41">
        <f>F78+G78+L78+M78+N78</f>
        <v>21204.440000000002</v>
      </c>
      <c r="F78" s="41">
        <v>3847.94</v>
      </c>
      <c r="G78" s="256">
        <v>4154.43</v>
      </c>
      <c r="H78" s="257"/>
      <c r="I78" s="257"/>
      <c r="J78" s="257"/>
      <c r="K78" s="257"/>
      <c r="L78" s="41">
        <v>4400.6400000000003</v>
      </c>
      <c r="M78" s="41">
        <v>4351.22</v>
      </c>
      <c r="N78" s="41">
        <v>4450.21</v>
      </c>
      <c r="O78" s="234"/>
    </row>
    <row r="79" spans="1:15" ht="22.5">
      <c r="A79" s="211"/>
      <c r="B79" s="202"/>
      <c r="C79" s="269"/>
      <c r="D79" s="108" t="s">
        <v>2</v>
      </c>
      <c r="E79" s="42">
        <f>F79+G79+L79+M79+N79</f>
        <v>0</v>
      </c>
      <c r="F79" s="42">
        <v>0</v>
      </c>
      <c r="G79" s="258">
        <v>0</v>
      </c>
      <c r="H79" s="258"/>
      <c r="I79" s="258"/>
      <c r="J79" s="258"/>
      <c r="K79" s="258"/>
      <c r="L79" s="42">
        <v>0</v>
      </c>
      <c r="M79" s="42">
        <v>0</v>
      </c>
      <c r="N79" s="42">
        <v>0</v>
      </c>
      <c r="O79" s="235"/>
    </row>
    <row r="80" spans="1:15" ht="15" customHeight="1">
      <c r="A80" s="211"/>
      <c r="B80" s="202" t="s">
        <v>212</v>
      </c>
      <c r="C80" s="211" t="s">
        <v>318</v>
      </c>
      <c r="D80" s="211"/>
      <c r="E80" s="203" t="s">
        <v>62</v>
      </c>
      <c r="F80" s="203" t="s">
        <v>63</v>
      </c>
      <c r="G80" s="203" t="s">
        <v>4</v>
      </c>
      <c r="H80" s="204" t="s">
        <v>276</v>
      </c>
      <c r="I80" s="204"/>
      <c r="J80" s="204"/>
      <c r="K80" s="204"/>
      <c r="L80" s="203" t="s">
        <v>3</v>
      </c>
      <c r="M80" s="203" t="s">
        <v>64</v>
      </c>
      <c r="N80" s="203" t="s">
        <v>65</v>
      </c>
      <c r="O80" s="212"/>
    </row>
    <row r="81" spans="1:15" ht="40.5" customHeight="1">
      <c r="A81" s="211"/>
      <c r="B81" s="202"/>
      <c r="C81" s="211"/>
      <c r="D81" s="211"/>
      <c r="E81" s="203"/>
      <c r="F81" s="203"/>
      <c r="G81" s="203"/>
      <c r="H81" s="105" t="s">
        <v>272</v>
      </c>
      <c r="I81" s="105" t="s">
        <v>273</v>
      </c>
      <c r="J81" s="105" t="s">
        <v>274</v>
      </c>
      <c r="K81" s="105" t="s">
        <v>275</v>
      </c>
      <c r="L81" s="203"/>
      <c r="M81" s="203"/>
      <c r="N81" s="203"/>
      <c r="O81" s="237"/>
    </row>
    <row r="82" spans="1:15">
      <c r="A82" s="211"/>
      <c r="B82" s="202"/>
      <c r="C82" s="211"/>
      <c r="D82" s="211"/>
      <c r="E82" s="106">
        <v>100</v>
      </c>
      <c r="F82" s="106">
        <v>100</v>
      </c>
      <c r="G82" s="106">
        <v>100</v>
      </c>
      <c r="H82" s="106">
        <v>100</v>
      </c>
      <c r="I82" s="106">
        <v>100</v>
      </c>
      <c r="J82" s="106">
        <v>100</v>
      </c>
      <c r="K82" s="106">
        <v>100</v>
      </c>
      <c r="L82" s="106" t="s">
        <v>319</v>
      </c>
      <c r="M82" s="106" t="s">
        <v>319</v>
      </c>
      <c r="N82" s="106" t="s">
        <v>319</v>
      </c>
      <c r="O82" s="238"/>
    </row>
    <row r="83" spans="1:15" ht="15" customHeight="1">
      <c r="A83" s="211" t="s">
        <v>16</v>
      </c>
      <c r="B83" s="202" t="s">
        <v>73</v>
      </c>
      <c r="C83" s="268" t="s">
        <v>318</v>
      </c>
      <c r="D83" s="108" t="s">
        <v>20</v>
      </c>
      <c r="E83" s="41">
        <f>E84+E85+E86+E87</f>
        <v>232400.61</v>
      </c>
      <c r="F83" s="41">
        <f>F84+F85+F86+F87</f>
        <v>43671.61</v>
      </c>
      <c r="G83" s="256">
        <f>G84+G85+G86+G87</f>
        <v>48312</v>
      </c>
      <c r="H83" s="257"/>
      <c r="I83" s="257"/>
      <c r="J83" s="257"/>
      <c r="K83" s="257"/>
      <c r="L83" s="45">
        <f>L84+L85+L86+L87</f>
        <v>47259</v>
      </c>
      <c r="M83" s="45">
        <f>M84+M85+M86+M87</f>
        <v>47259</v>
      </c>
      <c r="N83" s="45">
        <f>N84+N85+N86+N87</f>
        <v>45899</v>
      </c>
      <c r="O83" s="239" t="s">
        <v>320</v>
      </c>
    </row>
    <row r="84" spans="1:15" ht="22.5">
      <c r="A84" s="211"/>
      <c r="B84" s="202"/>
      <c r="C84" s="239"/>
      <c r="D84" s="108" t="s">
        <v>26</v>
      </c>
      <c r="E84" s="41">
        <f>F84+G84+L84+M84+N84</f>
        <v>70877</v>
      </c>
      <c r="F84" s="41">
        <v>24188</v>
      </c>
      <c r="G84" s="256">
        <v>23919</v>
      </c>
      <c r="H84" s="257"/>
      <c r="I84" s="257"/>
      <c r="J84" s="257"/>
      <c r="K84" s="257"/>
      <c r="L84" s="42">
        <v>0</v>
      </c>
      <c r="M84" s="42">
        <v>0</v>
      </c>
      <c r="N84" s="42">
        <v>22770</v>
      </c>
      <c r="O84" s="234"/>
    </row>
    <row r="85" spans="1:15" ht="33.75">
      <c r="A85" s="211"/>
      <c r="B85" s="202"/>
      <c r="C85" s="239"/>
      <c r="D85" s="108" t="s">
        <v>1</v>
      </c>
      <c r="E85" s="42">
        <f>F85+G85+L85+M85+N85</f>
        <v>0</v>
      </c>
      <c r="F85" s="42">
        <v>0</v>
      </c>
      <c r="G85" s="258">
        <v>0</v>
      </c>
      <c r="H85" s="258"/>
      <c r="I85" s="258"/>
      <c r="J85" s="258"/>
      <c r="K85" s="258"/>
      <c r="L85" s="42">
        <v>0</v>
      </c>
      <c r="M85" s="42">
        <v>0</v>
      </c>
      <c r="N85" s="42">
        <v>0</v>
      </c>
      <c r="O85" s="234"/>
    </row>
    <row r="86" spans="1:15" ht="33.75">
      <c r="A86" s="211"/>
      <c r="B86" s="202"/>
      <c r="C86" s="239"/>
      <c r="D86" s="108" t="s">
        <v>21</v>
      </c>
      <c r="E86" s="41">
        <f>F86+G86+L86+M86+N86</f>
        <v>161523.60999999999</v>
      </c>
      <c r="F86" s="41">
        <v>19483.61</v>
      </c>
      <c r="G86" s="256">
        <v>24393</v>
      </c>
      <c r="H86" s="257"/>
      <c r="I86" s="257"/>
      <c r="J86" s="257"/>
      <c r="K86" s="257"/>
      <c r="L86" s="41">
        <v>47259</v>
      </c>
      <c r="M86" s="41">
        <v>47259</v>
      </c>
      <c r="N86" s="41">
        <v>23129</v>
      </c>
      <c r="O86" s="234"/>
    </row>
    <row r="87" spans="1:15" ht="22.5">
      <c r="A87" s="211"/>
      <c r="B87" s="202"/>
      <c r="C87" s="269"/>
      <c r="D87" s="108" t="s">
        <v>2</v>
      </c>
      <c r="E87" s="42">
        <f>F87+G87+L87+M87+N87</f>
        <v>0</v>
      </c>
      <c r="F87" s="42">
        <v>0</v>
      </c>
      <c r="G87" s="258">
        <v>0</v>
      </c>
      <c r="H87" s="258"/>
      <c r="I87" s="258"/>
      <c r="J87" s="258"/>
      <c r="K87" s="258"/>
      <c r="L87" s="42">
        <v>0</v>
      </c>
      <c r="M87" s="42">
        <v>0</v>
      </c>
      <c r="N87" s="42">
        <v>0</v>
      </c>
      <c r="O87" s="235"/>
    </row>
    <row r="88" spans="1:15" ht="30.75" customHeight="1">
      <c r="A88" s="211"/>
      <c r="B88" s="202" t="s">
        <v>200</v>
      </c>
      <c r="C88" s="211" t="s">
        <v>318</v>
      </c>
      <c r="D88" s="211"/>
      <c r="E88" s="203" t="s">
        <v>62</v>
      </c>
      <c r="F88" s="203" t="s">
        <v>63</v>
      </c>
      <c r="G88" s="203" t="s">
        <v>4</v>
      </c>
      <c r="H88" s="204" t="s">
        <v>276</v>
      </c>
      <c r="I88" s="204"/>
      <c r="J88" s="204"/>
      <c r="K88" s="204"/>
      <c r="L88" s="203" t="s">
        <v>3</v>
      </c>
      <c r="M88" s="203" t="s">
        <v>64</v>
      </c>
      <c r="N88" s="203" t="s">
        <v>65</v>
      </c>
      <c r="O88" s="290"/>
    </row>
    <row r="89" spans="1:15" ht="26.25" customHeight="1">
      <c r="A89" s="211"/>
      <c r="B89" s="202"/>
      <c r="C89" s="211"/>
      <c r="D89" s="211"/>
      <c r="E89" s="203"/>
      <c r="F89" s="203"/>
      <c r="G89" s="203"/>
      <c r="H89" s="105" t="s">
        <v>272</v>
      </c>
      <c r="I89" s="105" t="s">
        <v>273</v>
      </c>
      <c r="J89" s="105" t="s">
        <v>274</v>
      </c>
      <c r="K89" s="105" t="s">
        <v>275</v>
      </c>
      <c r="L89" s="203"/>
      <c r="M89" s="203"/>
      <c r="N89" s="203"/>
      <c r="O89" s="291"/>
    </row>
    <row r="90" spans="1:15" ht="44.25" customHeight="1">
      <c r="A90" s="211"/>
      <c r="B90" s="202"/>
      <c r="C90" s="211"/>
      <c r="D90" s="211"/>
      <c r="E90" s="106">
        <v>100</v>
      </c>
      <c r="F90" s="106">
        <v>100</v>
      </c>
      <c r="G90" s="106">
        <v>100</v>
      </c>
      <c r="H90" s="106">
        <v>100</v>
      </c>
      <c r="I90" s="106">
        <v>100</v>
      </c>
      <c r="J90" s="106">
        <v>100</v>
      </c>
      <c r="K90" s="106">
        <v>100</v>
      </c>
      <c r="L90" s="106" t="s">
        <v>319</v>
      </c>
      <c r="M90" s="106" t="s">
        <v>319</v>
      </c>
      <c r="N90" s="106" t="s">
        <v>319</v>
      </c>
      <c r="O90" s="292"/>
    </row>
    <row r="91" spans="1:15" ht="15" customHeight="1">
      <c r="A91" s="211" t="s">
        <v>17</v>
      </c>
      <c r="B91" s="202" t="s">
        <v>75</v>
      </c>
      <c r="C91" s="219" t="s">
        <v>318</v>
      </c>
      <c r="D91" s="108" t="s">
        <v>20</v>
      </c>
      <c r="E91" s="45">
        <f>E92+E93+E94+E95</f>
        <v>13307</v>
      </c>
      <c r="F91" s="42">
        <f>F92+F93+F94+F95</f>
        <v>195</v>
      </c>
      <c r="G91" s="256">
        <f>G92+G93+G94+G95</f>
        <v>3278</v>
      </c>
      <c r="H91" s="257"/>
      <c r="I91" s="257"/>
      <c r="J91" s="257"/>
      <c r="K91" s="257"/>
      <c r="L91" s="41">
        <f>L92+L93+L94+L95</f>
        <v>3278</v>
      </c>
      <c r="M91" s="41">
        <f>M92+M93+M94+M95</f>
        <v>3278</v>
      </c>
      <c r="N91" s="41">
        <f>N92+N93+N94+N95</f>
        <v>3278</v>
      </c>
      <c r="O91" s="239" t="s">
        <v>320</v>
      </c>
    </row>
    <row r="92" spans="1:15" ht="22.5">
      <c r="A92" s="211"/>
      <c r="B92" s="202"/>
      <c r="C92" s="234"/>
      <c r="D92" s="108" t="s">
        <v>26</v>
      </c>
      <c r="E92" s="45">
        <f>F92+G92+M92+L92+N92</f>
        <v>12038</v>
      </c>
      <c r="F92" s="42">
        <v>186</v>
      </c>
      <c r="G92" s="256">
        <v>2963</v>
      </c>
      <c r="H92" s="257"/>
      <c r="I92" s="257"/>
      <c r="J92" s="257"/>
      <c r="K92" s="257"/>
      <c r="L92" s="41">
        <v>2963</v>
      </c>
      <c r="M92" s="41">
        <v>2963</v>
      </c>
      <c r="N92" s="41">
        <v>2963</v>
      </c>
      <c r="O92" s="234"/>
    </row>
    <row r="93" spans="1:15" ht="33.75">
      <c r="A93" s="211"/>
      <c r="B93" s="202"/>
      <c r="C93" s="234"/>
      <c r="D93" s="108" t="s">
        <v>1</v>
      </c>
      <c r="E93" s="42">
        <f>F93+G93+L93+M93+N93</f>
        <v>0</v>
      </c>
      <c r="F93" s="42">
        <v>0</v>
      </c>
      <c r="G93" s="258">
        <v>0</v>
      </c>
      <c r="H93" s="258"/>
      <c r="I93" s="258"/>
      <c r="J93" s="258"/>
      <c r="K93" s="258"/>
      <c r="L93" s="42">
        <v>0</v>
      </c>
      <c r="M93" s="42">
        <v>0</v>
      </c>
      <c r="N93" s="42">
        <v>0</v>
      </c>
      <c r="O93" s="234"/>
    </row>
    <row r="94" spans="1:15" ht="33.75">
      <c r="A94" s="211"/>
      <c r="B94" s="202"/>
      <c r="C94" s="234"/>
      <c r="D94" s="108" t="s">
        <v>21</v>
      </c>
      <c r="E94" s="45">
        <f>F94+G94+L94+M94+N94</f>
        <v>1269</v>
      </c>
      <c r="F94" s="42">
        <v>9</v>
      </c>
      <c r="G94" s="258">
        <v>315</v>
      </c>
      <c r="H94" s="258"/>
      <c r="I94" s="258"/>
      <c r="J94" s="258"/>
      <c r="K94" s="258"/>
      <c r="L94" s="42">
        <v>315</v>
      </c>
      <c r="M94" s="42">
        <v>315</v>
      </c>
      <c r="N94" s="42">
        <v>315</v>
      </c>
      <c r="O94" s="234"/>
    </row>
    <row r="95" spans="1:15" ht="22.5">
      <c r="A95" s="211"/>
      <c r="B95" s="202"/>
      <c r="C95" s="235"/>
      <c r="D95" s="108" t="s">
        <v>2</v>
      </c>
      <c r="E95" s="42">
        <f>F95+G95+L95+M95+N95</f>
        <v>0</v>
      </c>
      <c r="F95" s="42">
        <v>0</v>
      </c>
      <c r="G95" s="258">
        <v>0</v>
      </c>
      <c r="H95" s="258"/>
      <c r="I95" s="258"/>
      <c r="J95" s="258"/>
      <c r="K95" s="258"/>
      <c r="L95" s="42">
        <v>0</v>
      </c>
      <c r="M95" s="42">
        <v>0</v>
      </c>
      <c r="N95" s="42">
        <v>0</v>
      </c>
      <c r="O95" s="235"/>
    </row>
    <row r="96" spans="1:15" ht="15" customHeight="1">
      <c r="A96" s="211"/>
      <c r="B96" s="255" t="s">
        <v>201</v>
      </c>
      <c r="C96" s="211" t="s">
        <v>318</v>
      </c>
      <c r="D96" s="211"/>
      <c r="E96" s="203" t="s">
        <v>62</v>
      </c>
      <c r="F96" s="203" t="s">
        <v>63</v>
      </c>
      <c r="G96" s="203" t="s">
        <v>4</v>
      </c>
      <c r="H96" s="204" t="s">
        <v>276</v>
      </c>
      <c r="I96" s="204"/>
      <c r="J96" s="204"/>
      <c r="K96" s="204"/>
      <c r="L96" s="203" t="s">
        <v>3</v>
      </c>
      <c r="M96" s="203" t="s">
        <v>64</v>
      </c>
      <c r="N96" s="203" t="s">
        <v>65</v>
      </c>
      <c r="O96" s="212"/>
    </row>
    <row r="97" spans="1:15" ht="22.5">
      <c r="A97" s="211"/>
      <c r="B97" s="255"/>
      <c r="C97" s="211"/>
      <c r="D97" s="211"/>
      <c r="E97" s="203"/>
      <c r="F97" s="203"/>
      <c r="G97" s="203"/>
      <c r="H97" s="105" t="s">
        <v>272</v>
      </c>
      <c r="I97" s="105" t="s">
        <v>273</v>
      </c>
      <c r="J97" s="105" t="s">
        <v>274</v>
      </c>
      <c r="K97" s="105" t="s">
        <v>275</v>
      </c>
      <c r="L97" s="203"/>
      <c r="M97" s="203"/>
      <c r="N97" s="203"/>
      <c r="O97" s="237"/>
    </row>
    <row r="98" spans="1:15">
      <c r="A98" s="211"/>
      <c r="B98" s="255"/>
      <c r="C98" s="211"/>
      <c r="D98" s="211"/>
      <c r="E98" s="106">
        <v>40</v>
      </c>
      <c r="F98" s="106">
        <v>12</v>
      </c>
      <c r="G98" s="106">
        <v>40</v>
      </c>
      <c r="H98" s="106">
        <v>40</v>
      </c>
      <c r="I98" s="106">
        <v>40</v>
      </c>
      <c r="J98" s="106">
        <v>40</v>
      </c>
      <c r="K98" s="106">
        <v>40</v>
      </c>
      <c r="L98" s="106">
        <v>40</v>
      </c>
      <c r="M98" s="106">
        <v>40</v>
      </c>
      <c r="N98" s="106" t="s">
        <v>319</v>
      </c>
      <c r="O98" s="238"/>
    </row>
    <row r="99" spans="1:15">
      <c r="A99" s="199" t="s">
        <v>18</v>
      </c>
      <c r="B99" s="216" t="s">
        <v>399</v>
      </c>
      <c r="C99" s="199" t="s">
        <v>318</v>
      </c>
      <c r="D99" s="108" t="s">
        <v>20</v>
      </c>
      <c r="E99" s="49">
        <f>E100+E101+E102+E103</f>
        <v>2860</v>
      </c>
      <c r="F99" s="49">
        <f>F100+F101+F102+F103</f>
        <v>1309</v>
      </c>
      <c r="G99" s="220">
        <f>G100+G101+G102+G103</f>
        <v>1551</v>
      </c>
      <c r="H99" s="221"/>
      <c r="I99" s="221"/>
      <c r="J99" s="221"/>
      <c r="K99" s="222"/>
      <c r="L99" s="48">
        <f>L100+L101+L102+L103</f>
        <v>0</v>
      </c>
      <c r="M99" s="48">
        <f>M100+M101+M102+M103</f>
        <v>0</v>
      </c>
      <c r="N99" s="48">
        <f>N100+N101+N102+N103</f>
        <v>0</v>
      </c>
      <c r="O99" s="219" t="s">
        <v>320</v>
      </c>
    </row>
    <row r="100" spans="1:15" ht="22.5">
      <c r="A100" s="215"/>
      <c r="B100" s="217"/>
      <c r="C100" s="215"/>
      <c r="D100" s="108" t="s">
        <v>26</v>
      </c>
      <c r="E100" s="41">
        <f>F100+G100+L100+M100+N100</f>
        <v>2860</v>
      </c>
      <c r="F100" s="41">
        <v>1309</v>
      </c>
      <c r="G100" s="223">
        <v>1551</v>
      </c>
      <c r="H100" s="224"/>
      <c r="I100" s="224"/>
      <c r="J100" s="224"/>
      <c r="K100" s="225"/>
      <c r="L100" s="42">
        <v>0</v>
      </c>
      <c r="M100" s="42">
        <v>0</v>
      </c>
      <c r="N100" s="42">
        <v>0</v>
      </c>
      <c r="O100" s="215"/>
    </row>
    <row r="101" spans="1:15" ht="33.75">
      <c r="A101" s="215"/>
      <c r="B101" s="217"/>
      <c r="C101" s="215"/>
      <c r="D101" s="108" t="s">
        <v>1</v>
      </c>
      <c r="E101" s="42">
        <f>F101+G101+L101+M101+N101</f>
        <v>0</v>
      </c>
      <c r="F101" s="42">
        <v>0</v>
      </c>
      <c r="G101" s="208">
        <v>0</v>
      </c>
      <c r="H101" s="226"/>
      <c r="I101" s="226"/>
      <c r="J101" s="226"/>
      <c r="K101" s="227"/>
      <c r="L101" s="42">
        <v>0</v>
      </c>
      <c r="M101" s="42">
        <v>0</v>
      </c>
      <c r="N101" s="42">
        <v>0</v>
      </c>
      <c r="O101" s="215"/>
    </row>
    <row r="102" spans="1:15" ht="33.75">
      <c r="A102" s="215"/>
      <c r="B102" s="217"/>
      <c r="C102" s="215"/>
      <c r="D102" s="108" t="s">
        <v>21</v>
      </c>
      <c r="E102" s="42">
        <f>F102+G102+L102+M102+N102</f>
        <v>0</v>
      </c>
      <c r="F102" s="42">
        <v>0</v>
      </c>
      <c r="G102" s="208">
        <v>0</v>
      </c>
      <c r="H102" s="226"/>
      <c r="I102" s="226"/>
      <c r="J102" s="226"/>
      <c r="K102" s="227"/>
      <c r="L102" s="42">
        <v>0</v>
      </c>
      <c r="M102" s="42">
        <v>0</v>
      </c>
      <c r="N102" s="42">
        <v>0</v>
      </c>
      <c r="O102" s="201"/>
    </row>
    <row r="103" spans="1:15" ht="22.5">
      <c r="A103" s="201"/>
      <c r="B103" s="218"/>
      <c r="C103" s="201"/>
      <c r="D103" s="108" t="s">
        <v>2</v>
      </c>
      <c r="E103" s="42">
        <f>F103+G103+L103+M103+N103</f>
        <v>0</v>
      </c>
      <c r="F103" s="42">
        <v>0</v>
      </c>
      <c r="G103" s="208">
        <v>0</v>
      </c>
      <c r="H103" s="226"/>
      <c r="I103" s="226"/>
      <c r="J103" s="226"/>
      <c r="K103" s="227"/>
      <c r="L103" s="42">
        <v>0</v>
      </c>
      <c r="M103" s="42">
        <v>0</v>
      </c>
      <c r="N103" s="42">
        <v>0</v>
      </c>
      <c r="O103" s="108"/>
    </row>
    <row r="104" spans="1:15">
      <c r="A104" s="230"/>
      <c r="B104" s="231" t="s">
        <v>396</v>
      </c>
      <c r="C104" s="219" t="s">
        <v>318</v>
      </c>
      <c r="D104" s="212"/>
      <c r="E104" s="219" t="s">
        <v>62</v>
      </c>
      <c r="F104" s="219" t="s">
        <v>63</v>
      </c>
      <c r="G104" s="219" t="s">
        <v>4</v>
      </c>
      <c r="H104" s="204" t="s">
        <v>276</v>
      </c>
      <c r="I104" s="204"/>
      <c r="J104" s="204"/>
      <c r="K104" s="204"/>
      <c r="L104" s="203" t="s">
        <v>3</v>
      </c>
      <c r="M104" s="203" t="s">
        <v>64</v>
      </c>
      <c r="N104" s="203" t="s">
        <v>65</v>
      </c>
      <c r="O104" s="212"/>
    </row>
    <row r="105" spans="1:15" ht="22.5">
      <c r="A105" s="215"/>
      <c r="B105" s="232"/>
      <c r="C105" s="234"/>
      <c r="D105" s="213"/>
      <c r="E105" s="214"/>
      <c r="F105" s="201"/>
      <c r="G105" s="229"/>
      <c r="H105" s="105" t="s">
        <v>272</v>
      </c>
      <c r="I105" s="105" t="s">
        <v>273</v>
      </c>
      <c r="J105" s="105" t="s">
        <v>274</v>
      </c>
      <c r="K105" s="105" t="s">
        <v>275</v>
      </c>
      <c r="L105" s="203"/>
      <c r="M105" s="203"/>
      <c r="N105" s="203"/>
      <c r="O105" s="213"/>
    </row>
    <row r="106" spans="1:15">
      <c r="A106" s="201"/>
      <c r="B106" s="233"/>
      <c r="C106" s="235"/>
      <c r="D106" s="214"/>
      <c r="E106" s="106">
        <v>100</v>
      </c>
      <c r="F106" s="106">
        <v>100</v>
      </c>
      <c r="G106" s="105">
        <v>100</v>
      </c>
      <c r="H106" s="106" t="s">
        <v>319</v>
      </c>
      <c r="I106" s="106">
        <v>100</v>
      </c>
      <c r="J106" s="106">
        <v>100</v>
      </c>
      <c r="K106" s="106">
        <v>100</v>
      </c>
      <c r="L106" s="106" t="s">
        <v>319</v>
      </c>
      <c r="M106" s="106" t="s">
        <v>319</v>
      </c>
      <c r="N106" s="106" t="s">
        <v>319</v>
      </c>
      <c r="O106" s="213"/>
    </row>
    <row r="107" spans="1:15" ht="15" customHeight="1">
      <c r="A107" s="211" t="s">
        <v>262</v>
      </c>
      <c r="B107" s="202" t="s">
        <v>35</v>
      </c>
      <c r="C107" s="219" t="s">
        <v>318</v>
      </c>
      <c r="D107" s="37" t="s">
        <v>20</v>
      </c>
      <c r="E107" s="47">
        <f>E108+E109+E110+E111</f>
        <v>29322.03</v>
      </c>
      <c r="F107" s="61">
        <f>F108+F109+F110+F111</f>
        <v>2907.03</v>
      </c>
      <c r="G107" s="266">
        <f>G108+G109+G110+G111</f>
        <v>7805</v>
      </c>
      <c r="H107" s="266"/>
      <c r="I107" s="266"/>
      <c r="J107" s="266"/>
      <c r="K107" s="266"/>
      <c r="L107" s="61">
        <f>L108+L109+L110+L111</f>
        <v>7805</v>
      </c>
      <c r="M107" s="61">
        <f>M108+M109+M110+M111</f>
        <v>7805</v>
      </c>
      <c r="N107" s="61">
        <f>N108+N109+N110+N111</f>
        <v>3000</v>
      </c>
      <c r="O107" s="288" t="s">
        <v>320</v>
      </c>
    </row>
    <row r="108" spans="1:15" ht="22.5">
      <c r="A108" s="211"/>
      <c r="B108" s="202"/>
      <c r="C108" s="234"/>
      <c r="D108" s="37" t="s">
        <v>26</v>
      </c>
      <c r="E108" s="45">
        <f>F108+G108+L108+M108+N108</f>
        <v>14415</v>
      </c>
      <c r="F108" s="43">
        <v>0</v>
      </c>
      <c r="G108" s="267">
        <f>G113+G121</f>
        <v>4805</v>
      </c>
      <c r="H108" s="267"/>
      <c r="I108" s="267"/>
      <c r="J108" s="267"/>
      <c r="K108" s="267"/>
      <c r="L108" s="58">
        <f>L113+L121</f>
        <v>4805</v>
      </c>
      <c r="M108" s="58">
        <f>M113+M121</f>
        <v>4805</v>
      </c>
      <c r="N108" s="58">
        <f>N113+N121</f>
        <v>0</v>
      </c>
      <c r="O108" s="289"/>
    </row>
    <row r="109" spans="1:15" ht="33.75">
      <c r="A109" s="211"/>
      <c r="B109" s="202"/>
      <c r="C109" s="234"/>
      <c r="D109" s="37" t="s">
        <v>1</v>
      </c>
      <c r="E109" s="42">
        <f>F109+G109+L109+M109+N109</f>
        <v>0</v>
      </c>
      <c r="F109" s="43">
        <v>0</v>
      </c>
      <c r="G109" s="245">
        <v>0</v>
      </c>
      <c r="H109" s="245"/>
      <c r="I109" s="245"/>
      <c r="J109" s="245"/>
      <c r="K109" s="245"/>
      <c r="L109" s="43">
        <v>0</v>
      </c>
      <c r="M109" s="43">
        <v>0</v>
      </c>
      <c r="N109" s="43">
        <v>0</v>
      </c>
      <c r="O109" s="289"/>
    </row>
    <row r="110" spans="1:15" ht="33.75">
      <c r="A110" s="211"/>
      <c r="B110" s="202"/>
      <c r="C110" s="234"/>
      <c r="D110" s="37" t="s">
        <v>21</v>
      </c>
      <c r="E110" s="41">
        <f>F110+G110+L110+M110+N110</f>
        <v>14907.03</v>
      </c>
      <c r="F110" s="44">
        <v>2907.03</v>
      </c>
      <c r="G110" s="243">
        <v>3000</v>
      </c>
      <c r="H110" s="244"/>
      <c r="I110" s="244"/>
      <c r="J110" s="244"/>
      <c r="K110" s="244"/>
      <c r="L110" s="44">
        <v>3000</v>
      </c>
      <c r="M110" s="44">
        <v>3000</v>
      </c>
      <c r="N110" s="44">
        <v>3000</v>
      </c>
      <c r="O110" s="289"/>
    </row>
    <row r="111" spans="1:15" ht="22.5">
      <c r="A111" s="211"/>
      <c r="B111" s="202"/>
      <c r="C111" s="235"/>
      <c r="D111" s="37" t="s">
        <v>2</v>
      </c>
      <c r="E111" s="42">
        <f>F111+G111+L111+M111+N111</f>
        <v>0</v>
      </c>
      <c r="F111" s="43">
        <v>0</v>
      </c>
      <c r="G111" s="245">
        <v>0</v>
      </c>
      <c r="H111" s="245"/>
      <c r="I111" s="245"/>
      <c r="J111" s="245"/>
      <c r="K111" s="245"/>
      <c r="L111" s="43">
        <v>0</v>
      </c>
      <c r="M111" s="43">
        <v>0</v>
      </c>
      <c r="N111" s="43">
        <v>0</v>
      </c>
      <c r="O111" s="289"/>
    </row>
    <row r="112" spans="1:15">
      <c r="A112" s="211" t="s">
        <v>29</v>
      </c>
      <c r="B112" s="202" t="s">
        <v>69</v>
      </c>
      <c r="C112" s="219" t="s">
        <v>318</v>
      </c>
      <c r="D112" s="108" t="s">
        <v>20</v>
      </c>
      <c r="E112" s="45">
        <f>E113+E114+E115+E116</f>
        <v>14907.03</v>
      </c>
      <c r="F112" s="45">
        <f>F113+F114+F115+F116</f>
        <v>2907.03</v>
      </c>
      <c r="G112" s="279">
        <f>G113+G114+G115+G116</f>
        <v>3000</v>
      </c>
      <c r="H112" s="279"/>
      <c r="I112" s="279"/>
      <c r="J112" s="279"/>
      <c r="K112" s="279"/>
      <c r="L112" s="45">
        <f>L113+L114+L115+L116</f>
        <v>3000</v>
      </c>
      <c r="M112" s="45">
        <f>M113+M114+M115+M116</f>
        <v>3000</v>
      </c>
      <c r="N112" s="45">
        <f>N113+N114+N115+N116</f>
        <v>3000</v>
      </c>
      <c r="O112" s="239" t="s">
        <v>320</v>
      </c>
    </row>
    <row r="113" spans="1:15" ht="22.5">
      <c r="A113" s="211"/>
      <c r="B113" s="202"/>
      <c r="C113" s="234"/>
      <c r="D113" s="108" t="s">
        <v>26</v>
      </c>
      <c r="E113" s="42">
        <f>F113+G113+L113+M113+N113</f>
        <v>0</v>
      </c>
      <c r="F113" s="42">
        <v>0</v>
      </c>
      <c r="G113" s="258">
        <v>0</v>
      </c>
      <c r="H113" s="258"/>
      <c r="I113" s="258"/>
      <c r="J113" s="258"/>
      <c r="K113" s="258"/>
      <c r="L113" s="42">
        <v>0</v>
      </c>
      <c r="M113" s="42">
        <v>0</v>
      </c>
      <c r="N113" s="42">
        <v>0</v>
      </c>
      <c r="O113" s="234"/>
    </row>
    <row r="114" spans="1:15" ht="33.75">
      <c r="A114" s="211"/>
      <c r="B114" s="202"/>
      <c r="C114" s="234"/>
      <c r="D114" s="108" t="s">
        <v>1</v>
      </c>
      <c r="E114" s="42">
        <f>F114+G114+L114+M114+N114</f>
        <v>0</v>
      </c>
      <c r="F114" s="42">
        <v>0</v>
      </c>
      <c r="G114" s="258">
        <v>0</v>
      </c>
      <c r="H114" s="258"/>
      <c r="I114" s="258"/>
      <c r="J114" s="258"/>
      <c r="K114" s="258"/>
      <c r="L114" s="42">
        <v>0</v>
      </c>
      <c r="M114" s="42">
        <v>0</v>
      </c>
      <c r="N114" s="42">
        <v>0</v>
      </c>
      <c r="O114" s="234"/>
    </row>
    <row r="115" spans="1:15" ht="33.75">
      <c r="A115" s="211"/>
      <c r="B115" s="202"/>
      <c r="C115" s="234"/>
      <c r="D115" s="108" t="s">
        <v>21</v>
      </c>
      <c r="E115" s="41">
        <f>F115+G115+L115+M115+N115</f>
        <v>14907.03</v>
      </c>
      <c r="F115" s="41">
        <v>2907.03</v>
      </c>
      <c r="G115" s="256">
        <v>3000</v>
      </c>
      <c r="H115" s="257"/>
      <c r="I115" s="257"/>
      <c r="J115" s="257"/>
      <c r="K115" s="257"/>
      <c r="L115" s="41">
        <v>3000</v>
      </c>
      <c r="M115" s="41">
        <v>3000</v>
      </c>
      <c r="N115" s="41">
        <v>3000</v>
      </c>
      <c r="O115" s="234"/>
    </row>
    <row r="116" spans="1:15" ht="22.5">
      <c r="A116" s="211"/>
      <c r="B116" s="202"/>
      <c r="C116" s="235"/>
      <c r="D116" s="108" t="s">
        <v>2</v>
      </c>
      <c r="E116" s="42">
        <f>F116+G116+L116+M116+N116</f>
        <v>0</v>
      </c>
      <c r="F116" s="42">
        <v>0</v>
      </c>
      <c r="G116" s="258">
        <v>0</v>
      </c>
      <c r="H116" s="258"/>
      <c r="I116" s="258"/>
      <c r="J116" s="258"/>
      <c r="K116" s="258"/>
      <c r="L116" s="42">
        <v>0</v>
      </c>
      <c r="M116" s="42">
        <v>0</v>
      </c>
      <c r="N116" s="42">
        <v>0</v>
      </c>
      <c r="O116" s="235"/>
    </row>
    <row r="117" spans="1:15" ht="15" customHeight="1">
      <c r="A117" s="211"/>
      <c r="B117" s="255" t="s">
        <v>375</v>
      </c>
      <c r="C117" s="211" t="s">
        <v>318</v>
      </c>
      <c r="D117" s="211"/>
      <c r="E117" s="203" t="s">
        <v>62</v>
      </c>
      <c r="F117" s="203" t="s">
        <v>63</v>
      </c>
      <c r="G117" s="203" t="s">
        <v>4</v>
      </c>
      <c r="H117" s="204" t="s">
        <v>276</v>
      </c>
      <c r="I117" s="204"/>
      <c r="J117" s="204"/>
      <c r="K117" s="204"/>
      <c r="L117" s="203" t="s">
        <v>3</v>
      </c>
      <c r="M117" s="203" t="s">
        <v>64</v>
      </c>
      <c r="N117" s="203" t="s">
        <v>65</v>
      </c>
      <c r="O117" s="212"/>
    </row>
    <row r="118" spans="1:15" ht="22.5">
      <c r="A118" s="211"/>
      <c r="B118" s="255"/>
      <c r="C118" s="211"/>
      <c r="D118" s="211"/>
      <c r="E118" s="203"/>
      <c r="F118" s="203"/>
      <c r="G118" s="203"/>
      <c r="H118" s="105" t="s">
        <v>272</v>
      </c>
      <c r="I118" s="105" t="s">
        <v>273</v>
      </c>
      <c r="J118" s="105" t="s">
        <v>274</v>
      </c>
      <c r="K118" s="105" t="s">
        <v>275</v>
      </c>
      <c r="L118" s="203"/>
      <c r="M118" s="203"/>
      <c r="N118" s="203"/>
      <c r="O118" s="237"/>
    </row>
    <row r="119" spans="1:15">
      <c r="A119" s="211"/>
      <c r="B119" s="255"/>
      <c r="C119" s="211"/>
      <c r="D119" s="211"/>
      <c r="E119" s="106">
        <v>2</v>
      </c>
      <c r="F119" s="106">
        <v>2</v>
      </c>
      <c r="G119" s="106" t="s">
        <v>319</v>
      </c>
      <c r="H119" s="106" t="s">
        <v>319</v>
      </c>
      <c r="I119" s="106" t="s">
        <v>319</v>
      </c>
      <c r="J119" s="106" t="s">
        <v>319</v>
      </c>
      <c r="K119" s="106" t="s">
        <v>319</v>
      </c>
      <c r="L119" s="106" t="s">
        <v>319</v>
      </c>
      <c r="M119" s="106" t="s">
        <v>319</v>
      </c>
      <c r="N119" s="106" t="s">
        <v>319</v>
      </c>
      <c r="O119" s="238"/>
    </row>
    <row r="120" spans="1:15">
      <c r="A120" s="199" t="s">
        <v>379</v>
      </c>
      <c r="B120" s="202" t="s">
        <v>380</v>
      </c>
      <c r="C120" s="199" t="s">
        <v>318</v>
      </c>
      <c r="D120" s="108" t="s">
        <v>20</v>
      </c>
      <c r="E120" s="41">
        <f>E121+E122+E123+E124</f>
        <v>14415</v>
      </c>
      <c r="F120" s="42">
        <f>F121+F122+F123+F124</f>
        <v>0</v>
      </c>
      <c r="G120" s="205">
        <f>G121+G122+G123+G124</f>
        <v>4805</v>
      </c>
      <c r="H120" s="206"/>
      <c r="I120" s="206"/>
      <c r="J120" s="206"/>
      <c r="K120" s="207"/>
      <c r="L120" s="41">
        <f>L121+L122+L123+L124</f>
        <v>4805</v>
      </c>
      <c r="M120" s="41">
        <f>M121+M122+M123+M124</f>
        <v>4805</v>
      </c>
      <c r="N120" s="41">
        <f>N121+N122+N123+N124</f>
        <v>0</v>
      </c>
      <c r="O120" s="104"/>
    </row>
    <row r="121" spans="1:15" ht="22.5">
      <c r="A121" s="200"/>
      <c r="B121" s="202"/>
      <c r="C121" s="200"/>
      <c r="D121" s="108" t="s">
        <v>26</v>
      </c>
      <c r="E121" s="45">
        <f>F121+G121+L121+M121+N121</f>
        <v>14415</v>
      </c>
      <c r="F121" s="42">
        <v>0</v>
      </c>
      <c r="G121" s="205">
        <v>4805</v>
      </c>
      <c r="H121" s="206"/>
      <c r="I121" s="206"/>
      <c r="J121" s="206"/>
      <c r="K121" s="207"/>
      <c r="L121" s="41">
        <v>4805</v>
      </c>
      <c r="M121" s="41">
        <v>4805</v>
      </c>
      <c r="N121" s="41">
        <v>0</v>
      </c>
      <c r="O121" s="104"/>
    </row>
    <row r="122" spans="1:15" ht="33.75">
      <c r="A122" s="200"/>
      <c r="B122" s="202"/>
      <c r="C122" s="200"/>
      <c r="D122" s="108" t="s">
        <v>1</v>
      </c>
      <c r="E122" s="42">
        <f>F122+G122+L122+M122+N122</f>
        <v>0</v>
      </c>
      <c r="F122" s="42">
        <v>0</v>
      </c>
      <c r="G122" s="208">
        <v>0</v>
      </c>
      <c r="H122" s="209"/>
      <c r="I122" s="209"/>
      <c r="J122" s="209"/>
      <c r="K122" s="210"/>
      <c r="L122" s="42">
        <v>0</v>
      </c>
      <c r="M122" s="42">
        <v>0</v>
      </c>
      <c r="N122" s="42">
        <v>0</v>
      </c>
      <c r="O122" s="104"/>
    </row>
    <row r="123" spans="1:15" ht="33.75">
      <c r="A123" s="200"/>
      <c r="B123" s="202"/>
      <c r="C123" s="215"/>
      <c r="D123" s="108" t="s">
        <v>21</v>
      </c>
      <c r="E123" s="42">
        <f>F123+G123+L123+M123+N123</f>
        <v>0</v>
      </c>
      <c r="F123" s="42">
        <v>0</v>
      </c>
      <c r="G123" s="208">
        <v>0</v>
      </c>
      <c r="H123" s="209"/>
      <c r="I123" s="209"/>
      <c r="J123" s="209"/>
      <c r="K123" s="210"/>
      <c r="L123" s="42">
        <v>0</v>
      </c>
      <c r="M123" s="42">
        <v>0</v>
      </c>
      <c r="N123" s="42">
        <v>0</v>
      </c>
      <c r="O123" s="104"/>
    </row>
    <row r="124" spans="1:15" ht="22.5">
      <c r="A124" s="200"/>
      <c r="B124" s="202"/>
      <c r="C124" s="201"/>
      <c r="D124" s="108" t="s">
        <v>2</v>
      </c>
      <c r="E124" s="42">
        <f>F124+G124+L124+M124+N124</f>
        <v>0</v>
      </c>
      <c r="F124" s="42">
        <v>0</v>
      </c>
      <c r="G124" s="208">
        <v>0</v>
      </c>
      <c r="H124" s="209"/>
      <c r="I124" s="209"/>
      <c r="J124" s="209"/>
      <c r="K124" s="210"/>
      <c r="L124" s="42">
        <v>0</v>
      </c>
      <c r="M124" s="42">
        <v>0</v>
      </c>
      <c r="N124" s="42">
        <v>0</v>
      </c>
      <c r="O124" s="104"/>
    </row>
    <row r="125" spans="1:15">
      <c r="A125" s="200"/>
      <c r="B125" s="216" t="s">
        <v>381</v>
      </c>
      <c r="C125" s="211" t="s">
        <v>318</v>
      </c>
      <c r="D125" s="212"/>
      <c r="E125" s="203" t="s">
        <v>62</v>
      </c>
      <c r="F125" s="203" t="s">
        <v>63</v>
      </c>
      <c r="G125" s="203" t="s">
        <v>4</v>
      </c>
      <c r="H125" s="204" t="s">
        <v>276</v>
      </c>
      <c r="I125" s="204"/>
      <c r="J125" s="204"/>
      <c r="K125" s="204"/>
      <c r="L125" s="203" t="s">
        <v>3</v>
      </c>
      <c r="M125" s="203" t="s">
        <v>64</v>
      </c>
      <c r="N125" s="203" t="s">
        <v>65</v>
      </c>
      <c r="O125" s="104"/>
    </row>
    <row r="126" spans="1:15" ht="22.5">
      <c r="A126" s="200"/>
      <c r="B126" s="217"/>
      <c r="C126" s="211"/>
      <c r="D126" s="213"/>
      <c r="E126" s="203"/>
      <c r="F126" s="203"/>
      <c r="G126" s="203"/>
      <c r="H126" s="105" t="s">
        <v>272</v>
      </c>
      <c r="I126" s="105" t="s">
        <v>273</v>
      </c>
      <c r="J126" s="105" t="s">
        <v>274</v>
      </c>
      <c r="K126" s="105" t="s">
        <v>275</v>
      </c>
      <c r="L126" s="203"/>
      <c r="M126" s="203"/>
      <c r="N126" s="203"/>
      <c r="O126" s="104"/>
    </row>
    <row r="127" spans="1:15">
      <c r="A127" s="201"/>
      <c r="B127" s="218"/>
      <c r="C127" s="211"/>
      <c r="D127" s="214"/>
      <c r="E127" s="106">
        <v>100</v>
      </c>
      <c r="F127" s="106" t="s">
        <v>319</v>
      </c>
      <c r="G127" s="106">
        <v>100</v>
      </c>
      <c r="H127" s="106">
        <v>100</v>
      </c>
      <c r="I127" s="106">
        <v>100</v>
      </c>
      <c r="J127" s="106">
        <v>100</v>
      </c>
      <c r="K127" s="106">
        <v>100</v>
      </c>
      <c r="L127" s="106" t="s">
        <v>319</v>
      </c>
      <c r="M127" s="106" t="s">
        <v>319</v>
      </c>
      <c r="N127" s="106" t="s">
        <v>319</v>
      </c>
      <c r="O127" s="104"/>
    </row>
    <row r="128" spans="1:15" ht="15" customHeight="1">
      <c r="A128" s="211" t="s">
        <v>50</v>
      </c>
      <c r="B128" s="202" t="s">
        <v>58</v>
      </c>
      <c r="C128" s="219" t="s">
        <v>318</v>
      </c>
      <c r="D128" s="37" t="s">
        <v>20</v>
      </c>
      <c r="E128" s="96">
        <f>E129+E130+E131+E132</f>
        <v>142659.33676999999</v>
      </c>
      <c r="F128" s="96">
        <f>F129+F130+F131+F132</f>
        <v>142659.33676999999</v>
      </c>
      <c r="G128" s="287">
        <f>G129+G130+G131+G132</f>
        <v>0</v>
      </c>
      <c r="H128" s="287"/>
      <c r="I128" s="287"/>
      <c r="J128" s="287"/>
      <c r="K128" s="287"/>
      <c r="L128" s="59">
        <f>L129+L130+L131+L132</f>
        <v>0</v>
      </c>
      <c r="M128" s="59">
        <f>M129+M130+M131+M132</f>
        <v>0</v>
      </c>
      <c r="N128" s="59">
        <f>N129+N130+N131+N132</f>
        <v>0</v>
      </c>
      <c r="O128" s="219" t="s">
        <v>324</v>
      </c>
    </row>
    <row r="129" spans="1:15" ht="22.5">
      <c r="A129" s="211"/>
      <c r="B129" s="202"/>
      <c r="C129" s="234"/>
      <c r="D129" s="37" t="s">
        <v>26</v>
      </c>
      <c r="E129" s="97">
        <f>F129+G129+L129+M129+N129</f>
        <v>118236.95299999999</v>
      </c>
      <c r="F129" s="65">
        <f>F134</f>
        <v>118236.95299999999</v>
      </c>
      <c r="G129" s="287">
        <f>G134</f>
        <v>0</v>
      </c>
      <c r="H129" s="287"/>
      <c r="I129" s="287"/>
      <c r="J129" s="287"/>
      <c r="K129" s="287"/>
      <c r="L129" s="43">
        <v>0</v>
      </c>
      <c r="M129" s="43">
        <v>0</v>
      </c>
      <c r="N129" s="43">
        <v>0</v>
      </c>
      <c r="O129" s="234"/>
    </row>
    <row r="130" spans="1:15" ht="33.75">
      <c r="A130" s="211"/>
      <c r="B130" s="202"/>
      <c r="C130" s="234"/>
      <c r="D130" s="37" t="s">
        <v>1</v>
      </c>
      <c r="E130" s="43">
        <f>F130+G130+L130+M130+N130</f>
        <v>0</v>
      </c>
      <c r="F130" s="43">
        <v>0</v>
      </c>
      <c r="G130" s="245">
        <v>0</v>
      </c>
      <c r="H130" s="245"/>
      <c r="I130" s="245"/>
      <c r="J130" s="245"/>
      <c r="K130" s="245"/>
      <c r="L130" s="43">
        <v>0</v>
      </c>
      <c r="M130" s="43">
        <v>0</v>
      </c>
      <c r="N130" s="43">
        <v>0</v>
      </c>
      <c r="O130" s="234"/>
    </row>
    <row r="131" spans="1:15" ht="33.75">
      <c r="A131" s="211"/>
      <c r="B131" s="202"/>
      <c r="C131" s="234"/>
      <c r="D131" s="37" t="s">
        <v>21</v>
      </c>
      <c r="E131" s="97">
        <f>F131+G131+L131+M131+N131</f>
        <v>24422.38377</v>
      </c>
      <c r="F131" s="65">
        <f>F136</f>
        <v>24422.38377</v>
      </c>
      <c r="G131" s="287">
        <f>G136</f>
        <v>0</v>
      </c>
      <c r="H131" s="287"/>
      <c r="I131" s="287"/>
      <c r="J131" s="287"/>
      <c r="K131" s="287"/>
      <c r="L131" s="43">
        <v>0</v>
      </c>
      <c r="M131" s="43">
        <v>0</v>
      </c>
      <c r="N131" s="43">
        <v>0</v>
      </c>
      <c r="O131" s="234"/>
    </row>
    <row r="132" spans="1:15" ht="22.5">
      <c r="A132" s="211"/>
      <c r="B132" s="202"/>
      <c r="C132" s="235"/>
      <c r="D132" s="37" t="s">
        <v>2</v>
      </c>
      <c r="E132" s="43">
        <f>F132+G132+L132+M132+N132</f>
        <v>0</v>
      </c>
      <c r="F132" s="43">
        <v>0</v>
      </c>
      <c r="G132" s="245">
        <v>0</v>
      </c>
      <c r="H132" s="245"/>
      <c r="I132" s="245"/>
      <c r="J132" s="245"/>
      <c r="K132" s="245"/>
      <c r="L132" s="43">
        <v>0</v>
      </c>
      <c r="M132" s="43">
        <v>0</v>
      </c>
      <c r="N132" s="43">
        <v>0</v>
      </c>
      <c r="O132" s="235"/>
    </row>
    <row r="133" spans="1:15" ht="15" customHeight="1">
      <c r="A133" s="211" t="s">
        <v>382</v>
      </c>
      <c r="B133" s="202" t="s">
        <v>59</v>
      </c>
      <c r="C133" s="219" t="s">
        <v>318</v>
      </c>
      <c r="D133" s="37" t="s">
        <v>20</v>
      </c>
      <c r="E133" s="97">
        <f>E134+E135+E136+E137</f>
        <v>142659.33676999999</v>
      </c>
      <c r="F133" s="97">
        <f>F134+F135+F136+F137</f>
        <v>142659.33676999999</v>
      </c>
      <c r="G133" s="243">
        <f>G134+G135+G136+G137</f>
        <v>0</v>
      </c>
      <c r="H133" s="243"/>
      <c r="I133" s="243"/>
      <c r="J133" s="243"/>
      <c r="K133" s="243"/>
      <c r="L133" s="43">
        <f>L134+L135+L136+L137</f>
        <v>0</v>
      </c>
      <c r="M133" s="43">
        <f>M134+M135+M136+M137</f>
        <v>0</v>
      </c>
      <c r="N133" s="43">
        <f>N134+N135+N136+N137</f>
        <v>0</v>
      </c>
      <c r="O133" s="219" t="s">
        <v>324</v>
      </c>
    </row>
    <row r="134" spans="1:15" ht="22.5">
      <c r="A134" s="211"/>
      <c r="B134" s="202"/>
      <c r="C134" s="234"/>
      <c r="D134" s="37" t="s">
        <v>26</v>
      </c>
      <c r="E134" s="97">
        <f>F134+G134+L134+M134+N134</f>
        <v>118236.95299999999</v>
      </c>
      <c r="F134" s="65">
        <v>118236.95299999999</v>
      </c>
      <c r="G134" s="243">
        <v>0</v>
      </c>
      <c r="H134" s="243"/>
      <c r="I134" s="243"/>
      <c r="J134" s="243"/>
      <c r="K134" s="243"/>
      <c r="L134" s="43">
        <v>0</v>
      </c>
      <c r="M134" s="43">
        <v>0</v>
      </c>
      <c r="N134" s="43">
        <v>0</v>
      </c>
      <c r="O134" s="234"/>
    </row>
    <row r="135" spans="1:15" ht="33.75">
      <c r="A135" s="211"/>
      <c r="B135" s="202"/>
      <c r="C135" s="234"/>
      <c r="D135" s="37" t="s">
        <v>1</v>
      </c>
      <c r="E135" s="43">
        <f>F135+G135+L135+M135+N135</f>
        <v>0</v>
      </c>
      <c r="F135" s="43">
        <v>0</v>
      </c>
      <c r="G135" s="243">
        <v>0</v>
      </c>
      <c r="H135" s="243"/>
      <c r="I135" s="243"/>
      <c r="J135" s="243"/>
      <c r="K135" s="243"/>
      <c r="L135" s="43">
        <v>0</v>
      </c>
      <c r="M135" s="43">
        <v>0</v>
      </c>
      <c r="N135" s="43">
        <v>0</v>
      </c>
      <c r="O135" s="234"/>
    </row>
    <row r="136" spans="1:15" ht="33.75">
      <c r="A136" s="211"/>
      <c r="B136" s="202"/>
      <c r="C136" s="234"/>
      <c r="D136" s="37" t="s">
        <v>21</v>
      </c>
      <c r="E136" s="97">
        <f>F136+G136+L136+M136+N136</f>
        <v>24422.38377</v>
      </c>
      <c r="F136" s="65">
        <v>24422.38377</v>
      </c>
      <c r="G136" s="243">
        <v>0</v>
      </c>
      <c r="H136" s="243"/>
      <c r="I136" s="243"/>
      <c r="J136" s="243"/>
      <c r="K136" s="243"/>
      <c r="L136" s="43">
        <v>0</v>
      </c>
      <c r="M136" s="43">
        <v>0</v>
      </c>
      <c r="N136" s="43">
        <v>0</v>
      </c>
      <c r="O136" s="234"/>
    </row>
    <row r="137" spans="1:15" ht="22.5">
      <c r="A137" s="211"/>
      <c r="B137" s="202"/>
      <c r="C137" s="235"/>
      <c r="D137" s="37" t="s">
        <v>2</v>
      </c>
      <c r="E137" s="42">
        <f>F137+G137+L137+M137+N137</f>
        <v>0</v>
      </c>
      <c r="F137" s="43">
        <v>0</v>
      </c>
      <c r="G137" s="245">
        <v>0</v>
      </c>
      <c r="H137" s="245"/>
      <c r="I137" s="245"/>
      <c r="J137" s="245"/>
      <c r="K137" s="245"/>
      <c r="L137" s="43">
        <v>0</v>
      </c>
      <c r="M137" s="43">
        <v>0</v>
      </c>
      <c r="N137" s="43">
        <v>0</v>
      </c>
      <c r="O137" s="235"/>
    </row>
    <row r="138" spans="1:15" ht="15" customHeight="1">
      <c r="A138" s="211"/>
      <c r="B138" s="255" t="s">
        <v>202</v>
      </c>
      <c r="C138" s="211" t="s">
        <v>318</v>
      </c>
      <c r="D138" s="211"/>
      <c r="E138" s="203" t="s">
        <v>62</v>
      </c>
      <c r="F138" s="236" t="s">
        <v>63</v>
      </c>
      <c r="G138" s="236" t="s">
        <v>4</v>
      </c>
      <c r="H138" s="228" t="s">
        <v>276</v>
      </c>
      <c r="I138" s="228"/>
      <c r="J138" s="228"/>
      <c r="K138" s="228"/>
      <c r="L138" s="236" t="s">
        <v>3</v>
      </c>
      <c r="M138" s="236" t="s">
        <v>64</v>
      </c>
      <c r="N138" s="236" t="s">
        <v>65</v>
      </c>
      <c r="O138" s="212"/>
    </row>
    <row r="139" spans="1:15" ht="22.5">
      <c r="A139" s="211"/>
      <c r="B139" s="255"/>
      <c r="C139" s="211"/>
      <c r="D139" s="211"/>
      <c r="E139" s="203"/>
      <c r="F139" s="236"/>
      <c r="G139" s="236"/>
      <c r="H139" s="64" t="s">
        <v>272</v>
      </c>
      <c r="I139" s="64" t="s">
        <v>273</v>
      </c>
      <c r="J139" s="64" t="s">
        <v>274</v>
      </c>
      <c r="K139" s="64" t="s">
        <v>275</v>
      </c>
      <c r="L139" s="236"/>
      <c r="M139" s="236"/>
      <c r="N139" s="236"/>
      <c r="O139" s="237"/>
    </row>
    <row r="140" spans="1:15">
      <c r="A140" s="211"/>
      <c r="B140" s="255"/>
      <c r="C140" s="211"/>
      <c r="D140" s="211"/>
      <c r="E140" s="84">
        <v>1</v>
      </c>
      <c r="F140" s="84">
        <v>1</v>
      </c>
      <c r="G140" s="60">
        <v>1</v>
      </c>
      <c r="H140" s="60" t="s">
        <v>319</v>
      </c>
      <c r="I140" s="60">
        <v>1</v>
      </c>
      <c r="J140" s="60" t="s">
        <v>319</v>
      </c>
      <c r="K140" s="60" t="s">
        <v>319</v>
      </c>
      <c r="L140" s="91" t="s">
        <v>319</v>
      </c>
      <c r="M140" s="91" t="s">
        <v>319</v>
      </c>
      <c r="N140" s="101" t="s">
        <v>319</v>
      </c>
      <c r="O140" s="238"/>
    </row>
    <row r="141" spans="1:15">
      <c r="A141" s="211" t="s">
        <v>51</v>
      </c>
      <c r="B141" s="202" t="s">
        <v>42</v>
      </c>
      <c r="C141" s="259" t="s">
        <v>318</v>
      </c>
      <c r="D141" s="37" t="s">
        <v>20</v>
      </c>
      <c r="E141" s="96">
        <f>E142+E143+E144+E145</f>
        <v>946035.62859000009</v>
      </c>
      <c r="F141" s="96">
        <f>F142+F143+F144+F145</f>
        <v>946035.62859000009</v>
      </c>
      <c r="G141" s="307">
        <f>G142+G143+G144+G145</f>
        <v>0</v>
      </c>
      <c r="H141" s="278"/>
      <c r="I141" s="278"/>
      <c r="J141" s="278"/>
      <c r="K141" s="278"/>
      <c r="L141" s="59">
        <f>L142+L143+L144+L145</f>
        <v>0</v>
      </c>
      <c r="M141" s="59">
        <f>M142+M143+M144+M145</f>
        <v>0</v>
      </c>
      <c r="N141" s="59">
        <f>N142+N143+N144+N145</f>
        <v>0</v>
      </c>
      <c r="O141" s="219" t="s">
        <v>324</v>
      </c>
    </row>
    <row r="142" spans="1:15" ht="22.5">
      <c r="A142" s="211"/>
      <c r="B142" s="202"/>
      <c r="C142" s="259"/>
      <c r="D142" s="37" t="s">
        <v>26</v>
      </c>
      <c r="E142" s="97">
        <f>F142+G142+L142+M142+N142</f>
        <v>751915.27682000014</v>
      </c>
      <c r="F142" s="65">
        <f>F147+F158+F166+F174+F182</f>
        <v>751915.27682000014</v>
      </c>
      <c r="G142" s="245">
        <v>0</v>
      </c>
      <c r="H142" s="245"/>
      <c r="I142" s="245"/>
      <c r="J142" s="245"/>
      <c r="K142" s="245"/>
      <c r="L142" s="43">
        <v>0</v>
      </c>
      <c r="M142" s="43">
        <v>0</v>
      </c>
      <c r="N142" s="43">
        <v>0</v>
      </c>
      <c r="O142" s="234"/>
    </row>
    <row r="143" spans="1:15" ht="33.75">
      <c r="A143" s="211"/>
      <c r="B143" s="202"/>
      <c r="C143" s="259"/>
      <c r="D143" s="37" t="s">
        <v>1</v>
      </c>
      <c r="E143" s="97">
        <f>F143+G143+L143+M143+N143</f>
        <v>74603.87</v>
      </c>
      <c r="F143" s="65">
        <f>F148+F159+F167+F175+F183</f>
        <v>74603.87</v>
      </c>
      <c r="G143" s="245">
        <v>0</v>
      </c>
      <c r="H143" s="245"/>
      <c r="I143" s="245"/>
      <c r="J143" s="245"/>
      <c r="K143" s="245"/>
      <c r="L143" s="43">
        <v>0</v>
      </c>
      <c r="M143" s="43">
        <v>0</v>
      </c>
      <c r="N143" s="43">
        <v>0</v>
      </c>
      <c r="O143" s="234"/>
    </row>
    <row r="144" spans="1:15" ht="33.75">
      <c r="A144" s="211"/>
      <c r="B144" s="202"/>
      <c r="C144" s="259"/>
      <c r="D144" s="37" t="s">
        <v>21</v>
      </c>
      <c r="E144" s="97">
        <f>F144+G144+L144+M144+N144</f>
        <v>119516.48177</v>
      </c>
      <c r="F144" s="65">
        <f>F149+F160+F168+F176+F184</f>
        <v>119516.48177</v>
      </c>
      <c r="G144" s="245">
        <v>0</v>
      </c>
      <c r="H144" s="245"/>
      <c r="I144" s="245"/>
      <c r="J144" s="245"/>
      <c r="K144" s="245"/>
      <c r="L144" s="43">
        <v>0</v>
      </c>
      <c r="M144" s="43">
        <v>0</v>
      </c>
      <c r="N144" s="43">
        <v>0</v>
      </c>
      <c r="O144" s="234"/>
    </row>
    <row r="145" spans="1:15" ht="22.5">
      <c r="A145" s="211"/>
      <c r="B145" s="202"/>
      <c r="C145" s="259"/>
      <c r="D145" s="37" t="s">
        <v>2</v>
      </c>
      <c r="E145" s="42">
        <f>F145+G145+L145+M145+N145</f>
        <v>0</v>
      </c>
      <c r="F145" s="43">
        <v>0</v>
      </c>
      <c r="G145" s="245">
        <v>0</v>
      </c>
      <c r="H145" s="245"/>
      <c r="I145" s="245"/>
      <c r="J145" s="245"/>
      <c r="K145" s="245"/>
      <c r="L145" s="43">
        <v>0</v>
      </c>
      <c r="M145" s="43">
        <v>0</v>
      </c>
      <c r="N145" s="43">
        <v>0</v>
      </c>
      <c r="O145" s="235"/>
    </row>
    <row r="146" spans="1:15" ht="15" customHeight="1">
      <c r="A146" s="199" t="s">
        <v>52</v>
      </c>
      <c r="B146" s="202" t="s">
        <v>43</v>
      </c>
      <c r="C146" s="219" t="s">
        <v>318</v>
      </c>
      <c r="D146" s="37" t="s">
        <v>20</v>
      </c>
      <c r="E146" s="97">
        <f>E147+E148+E149+E150</f>
        <v>812190.94865999999</v>
      </c>
      <c r="F146" s="97">
        <f>F147+F148+F149+F150</f>
        <v>812190.94865999999</v>
      </c>
      <c r="G146" s="245">
        <f>G147+G148+G149+G150</f>
        <v>0</v>
      </c>
      <c r="H146" s="244"/>
      <c r="I146" s="244"/>
      <c r="J146" s="244"/>
      <c r="K146" s="244"/>
      <c r="L146" s="43">
        <f>L147+L148+L149+L150</f>
        <v>0</v>
      </c>
      <c r="M146" s="43">
        <f>M147+M148+M149+M150</f>
        <v>0</v>
      </c>
      <c r="N146" s="43">
        <f>N147+N148+N149+N150</f>
        <v>0</v>
      </c>
      <c r="O146" s="219" t="s">
        <v>324</v>
      </c>
    </row>
    <row r="147" spans="1:15" ht="22.5">
      <c r="A147" s="200"/>
      <c r="B147" s="202"/>
      <c r="C147" s="234"/>
      <c r="D147" s="37" t="s">
        <v>26</v>
      </c>
      <c r="E147" s="97">
        <f>F147+G147+L147+M147+N147</f>
        <v>636201.66182000004</v>
      </c>
      <c r="F147" s="65">
        <v>636201.66182000004</v>
      </c>
      <c r="G147" s="245">
        <v>0</v>
      </c>
      <c r="H147" s="245"/>
      <c r="I147" s="245"/>
      <c r="J147" s="245"/>
      <c r="K147" s="245"/>
      <c r="L147" s="43">
        <v>0</v>
      </c>
      <c r="M147" s="43">
        <v>0</v>
      </c>
      <c r="N147" s="43">
        <v>0</v>
      </c>
      <c r="O147" s="234"/>
    </row>
    <row r="148" spans="1:15" ht="33.75">
      <c r="A148" s="200"/>
      <c r="B148" s="202"/>
      <c r="C148" s="234"/>
      <c r="D148" s="37" t="s">
        <v>1</v>
      </c>
      <c r="E148" s="97">
        <f>F148+G148+L148+M148+N148</f>
        <v>69857.37</v>
      </c>
      <c r="F148" s="65">
        <v>69857.37</v>
      </c>
      <c r="G148" s="245">
        <v>0</v>
      </c>
      <c r="H148" s="245"/>
      <c r="I148" s="245"/>
      <c r="J148" s="245"/>
      <c r="K148" s="245"/>
      <c r="L148" s="43">
        <v>0</v>
      </c>
      <c r="M148" s="43">
        <v>0</v>
      </c>
      <c r="N148" s="43">
        <v>0</v>
      </c>
      <c r="O148" s="234"/>
    </row>
    <row r="149" spans="1:15" ht="33.75">
      <c r="A149" s="200"/>
      <c r="B149" s="202"/>
      <c r="C149" s="234"/>
      <c r="D149" s="37" t="s">
        <v>21</v>
      </c>
      <c r="E149" s="97">
        <f>F149+G149+L149+M149+N149</f>
        <v>106131.91684000001</v>
      </c>
      <c r="F149" s="65">
        <v>106131.91684000001</v>
      </c>
      <c r="G149" s="245">
        <v>0</v>
      </c>
      <c r="H149" s="245"/>
      <c r="I149" s="245"/>
      <c r="J149" s="245"/>
      <c r="K149" s="245"/>
      <c r="L149" s="43">
        <v>0</v>
      </c>
      <c r="M149" s="43">
        <v>0</v>
      </c>
      <c r="N149" s="43">
        <v>0</v>
      </c>
      <c r="O149" s="234"/>
    </row>
    <row r="150" spans="1:15" ht="22.5">
      <c r="A150" s="200"/>
      <c r="B150" s="202"/>
      <c r="C150" s="235"/>
      <c r="D150" s="37" t="s">
        <v>2</v>
      </c>
      <c r="E150" s="42">
        <f>F150+G150+L150+M150+N150</f>
        <v>0</v>
      </c>
      <c r="F150" s="43">
        <v>0</v>
      </c>
      <c r="G150" s="245">
        <v>0</v>
      </c>
      <c r="H150" s="245"/>
      <c r="I150" s="245"/>
      <c r="J150" s="245"/>
      <c r="K150" s="245"/>
      <c r="L150" s="43">
        <v>0</v>
      </c>
      <c r="M150" s="43">
        <v>0</v>
      </c>
      <c r="N150" s="43">
        <v>0</v>
      </c>
      <c r="O150" s="235"/>
    </row>
    <row r="151" spans="1:15" ht="15" customHeight="1">
      <c r="A151" s="200"/>
      <c r="B151" s="255" t="s">
        <v>203</v>
      </c>
      <c r="C151" s="211" t="s">
        <v>318</v>
      </c>
      <c r="D151" s="211"/>
      <c r="E151" s="203" t="s">
        <v>62</v>
      </c>
      <c r="F151" s="236" t="s">
        <v>63</v>
      </c>
      <c r="G151" s="236" t="s">
        <v>4</v>
      </c>
      <c r="H151" s="228" t="s">
        <v>276</v>
      </c>
      <c r="I151" s="228"/>
      <c r="J151" s="228"/>
      <c r="K151" s="228"/>
      <c r="L151" s="236" t="s">
        <v>3</v>
      </c>
      <c r="M151" s="236" t="s">
        <v>64</v>
      </c>
      <c r="N151" s="236" t="s">
        <v>65</v>
      </c>
      <c r="O151" s="212"/>
    </row>
    <row r="152" spans="1:15" ht="22.5">
      <c r="A152" s="200"/>
      <c r="B152" s="255"/>
      <c r="C152" s="211"/>
      <c r="D152" s="211"/>
      <c r="E152" s="203"/>
      <c r="F152" s="236"/>
      <c r="G152" s="236"/>
      <c r="H152" s="64" t="s">
        <v>272</v>
      </c>
      <c r="I152" s="64" t="s">
        <v>273</v>
      </c>
      <c r="J152" s="64" t="s">
        <v>274</v>
      </c>
      <c r="K152" s="64" t="s">
        <v>275</v>
      </c>
      <c r="L152" s="236"/>
      <c r="M152" s="236"/>
      <c r="N152" s="236"/>
      <c r="O152" s="237"/>
    </row>
    <row r="153" spans="1:15">
      <c r="A153" s="200"/>
      <c r="B153" s="255"/>
      <c r="C153" s="211"/>
      <c r="D153" s="211"/>
      <c r="E153" s="35">
        <v>2</v>
      </c>
      <c r="F153" s="84">
        <v>2</v>
      </c>
      <c r="G153" s="60" t="s">
        <v>319</v>
      </c>
      <c r="H153" s="60" t="s">
        <v>319</v>
      </c>
      <c r="I153" s="60" t="s">
        <v>319</v>
      </c>
      <c r="J153" s="60" t="s">
        <v>319</v>
      </c>
      <c r="K153" s="60" t="s">
        <v>319</v>
      </c>
      <c r="L153" s="91" t="s">
        <v>319</v>
      </c>
      <c r="M153" s="91" t="s">
        <v>319</v>
      </c>
      <c r="N153" s="101" t="s">
        <v>319</v>
      </c>
      <c r="O153" s="238"/>
    </row>
    <row r="154" spans="1:15" ht="15" customHeight="1">
      <c r="A154" s="200"/>
      <c r="B154" s="255" t="s">
        <v>265</v>
      </c>
      <c r="C154" s="211" t="s">
        <v>318</v>
      </c>
      <c r="D154" s="211"/>
      <c r="E154" s="203" t="s">
        <v>62</v>
      </c>
      <c r="F154" s="236" t="s">
        <v>63</v>
      </c>
      <c r="G154" s="236" t="s">
        <v>4</v>
      </c>
      <c r="H154" s="228" t="s">
        <v>276</v>
      </c>
      <c r="I154" s="228"/>
      <c r="J154" s="228"/>
      <c r="K154" s="228"/>
      <c r="L154" s="236" t="s">
        <v>3</v>
      </c>
      <c r="M154" s="236" t="s">
        <v>64</v>
      </c>
      <c r="N154" s="236" t="s">
        <v>65</v>
      </c>
      <c r="O154" s="212"/>
    </row>
    <row r="155" spans="1:15" ht="22.5">
      <c r="A155" s="200"/>
      <c r="B155" s="255"/>
      <c r="C155" s="211"/>
      <c r="D155" s="211"/>
      <c r="E155" s="203"/>
      <c r="F155" s="236"/>
      <c r="G155" s="236"/>
      <c r="H155" s="64" t="s">
        <v>272</v>
      </c>
      <c r="I155" s="64" t="s">
        <v>273</v>
      </c>
      <c r="J155" s="64" t="s">
        <v>274</v>
      </c>
      <c r="K155" s="64" t="s">
        <v>275</v>
      </c>
      <c r="L155" s="236"/>
      <c r="M155" s="236"/>
      <c r="N155" s="236"/>
      <c r="O155" s="237"/>
    </row>
    <row r="156" spans="1:15">
      <c r="A156" s="254"/>
      <c r="B156" s="255"/>
      <c r="C156" s="211"/>
      <c r="D156" s="211"/>
      <c r="E156" s="35">
        <v>2</v>
      </c>
      <c r="F156" s="84">
        <v>2</v>
      </c>
      <c r="G156" s="60" t="s">
        <v>319</v>
      </c>
      <c r="H156" s="60" t="s">
        <v>319</v>
      </c>
      <c r="I156" s="60" t="s">
        <v>319</v>
      </c>
      <c r="J156" s="60" t="s">
        <v>319</v>
      </c>
      <c r="K156" s="60" t="s">
        <v>319</v>
      </c>
      <c r="L156" s="91" t="s">
        <v>319</v>
      </c>
      <c r="M156" s="91" t="s">
        <v>319</v>
      </c>
      <c r="N156" s="101" t="s">
        <v>319</v>
      </c>
      <c r="O156" s="238"/>
    </row>
    <row r="157" spans="1:15" ht="15" customHeight="1">
      <c r="A157" s="211" t="s">
        <v>383</v>
      </c>
      <c r="B157" s="202" t="s">
        <v>44</v>
      </c>
      <c r="C157" s="268" t="s">
        <v>318</v>
      </c>
      <c r="D157" s="37" t="s">
        <v>20</v>
      </c>
      <c r="E157" s="65">
        <f>E158+E159+E160+E161</f>
        <v>51999.999989999997</v>
      </c>
      <c r="F157" s="65">
        <f>F158+F159+F160+F161</f>
        <v>51999.999989999997</v>
      </c>
      <c r="G157" s="245">
        <f>G158+G160+G159+G161</f>
        <v>0</v>
      </c>
      <c r="H157" s="244"/>
      <c r="I157" s="244"/>
      <c r="J157" s="244"/>
      <c r="K157" s="244"/>
      <c r="L157" s="43">
        <f>L158+L159+L160+L161</f>
        <v>0</v>
      </c>
      <c r="M157" s="43">
        <f>M158+M159+M160+M161</f>
        <v>0</v>
      </c>
      <c r="N157" s="43">
        <f>N158+N159+N160+N161</f>
        <v>0</v>
      </c>
      <c r="O157" s="219" t="s">
        <v>324</v>
      </c>
    </row>
    <row r="158" spans="1:15" ht="22.5">
      <c r="A158" s="211"/>
      <c r="B158" s="202"/>
      <c r="C158" s="239"/>
      <c r="D158" s="37" t="s">
        <v>26</v>
      </c>
      <c r="E158" s="44">
        <f>F158+G158+L158+M158+N158</f>
        <v>42053.5</v>
      </c>
      <c r="F158" s="44">
        <v>42053.5</v>
      </c>
      <c r="G158" s="245">
        <v>0</v>
      </c>
      <c r="H158" s="245"/>
      <c r="I158" s="245"/>
      <c r="J158" s="245"/>
      <c r="K158" s="245"/>
      <c r="L158" s="43">
        <v>0</v>
      </c>
      <c r="M158" s="43">
        <v>0</v>
      </c>
      <c r="N158" s="43">
        <v>0</v>
      </c>
      <c r="O158" s="234"/>
    </row>
    <row r="159" spans="1:15" ht="33.75">
      <c r="A159" s="211"/>
      <c r="B159" s="202"/>
      <c r="C159" s="239"/>
      <c r="D159" s="37" t="s">
        <v>1</v>
      </c>
      <c r="E159" s="44">
        <f>F159+G159+L159+M159+N159</f>
        <v>4746.5</v>
      </c>
      <c r="F159" s="44">
        <v>4746.5</v>
      </c>
      <c r="G159" s="245">
        <v>0</v>
      </c>
      <c r="H159" s="245"/>
      <c r="I159" s="245"/>
      <c r="J159" s="245"/>
      <c r="K159" s="245"/>
      <c r="L159" s="43">
        <v>0</v>
      </c>
      <c r="M159" s="43">
        <v>0</v>
      </c>
      <c r="N159" s="43">
        <v>0</v>
      </c>
      <c r="O159" s="234"/>
    </row>
    <row r="160" spans="1:15" ht="33.75">
      <c r="A160" s="211"/>
      <c r="B160" s="202"/>
      <c r="C160" s="239"/>
      <c r="D160" s="37" t="s">
        <v>21</v>
      </c>
      <c r="E160" s="65">
        <f>F160+G160+L160+M160+N160</f>
        <v>5199.9999900000003</v>
      </c>
      <c r="F160" s="65">
        <v>5199.9999900000003</v>
      </c>
      <c r="G160" s="245">
        <v>0</v>
      </c>
      <c r="H160" s="245"/>
      <c r="I160" s="245"/>
      <c r="J160" s="245"/>
      <c r="K160" s="245"/>
      <c r="L160" s="43">
        <v>0</v>
      </c>
      <c r="M160" s="43">
        <v>0</v>
      </c>
      <c r="N160" s="43">
        <v>0</v>
      </c>
      <c r="O160" s="234"/>
    </row>
    <row r="161" spans="1:15" ht="22.5">
      <c r="A161" s="211"/>
      <c r="B161" s="202"/>
      <c r="C161" s="269"/>
      <c r="D161" s="37" t="s">
        <v>2</v>
      </c>
      <c r="E161" s="43">
        <f>F161+G161+L161+M161+N161</f>
        <v>0</v>
      </c>
      <c r="F161" s="43">
        <v>0</v>
      </c>
      <c r="G161" s="245">
        <v>0</v>
      </c>
      <c r="H161" s="245"/>
      <c r="I161" s="245"/>
      <c r="J161" s="245"/>
      <c r="K161" s="245"/>
      <c r="L161" s="43">
        <v>0</v>
      </c>
      <c r="M161" s="43">
        <v>0</v>
      </c>
      <c r="N161" s="43">
        <v>0</v>
      </c>
      <c r="O161" s="235"/>
    </row>
    <row r="162" spans="1:15" ht="15" customHeight="1">
      <c r="A162" s="211"/>
      <c r="B162" s="255" t="s">
        <v>266</v>
      </c>
      <c r="C162" s="211" t="s">
        <v>318</v>
      </c>
      <c r="D162" s="211"/>
      <c r="E162" s="203" t="s">
        <v>62</v>
      </c>
      <c r="F162" s="236" t="s">
        <v>63</v>
      </c>
      <c r="G162" s="236" t="s">
        <v>4</v>
      </c>
      <c r="H162" s="228" t="s">
        <v>276</v>
      </c>
      <c r="I162" s="228"/>
      <c r="J162" s="228"/>
      <c r="K162" s="228"/>
      <c r="L162" s="236" t="s">
        <v>3</v>
      </c>
      <c r="M162" s="236" t="s">
        <v>64</v>
      </c>
      <c r="N162" s="236" t="s">
        <v>65</v>
      </c>
      <c r="O162" s="212"/>
    </row>
    <row r="163" spans="1:15" ht="22.5">
      <c r="A163" s="211"/>
      <c r="B163" s="255"/>
      <c r="C163" s="211"/>
      <c r="D163" s="211"/>
      <c r="E163" s="203"/>
      <c r="F163" s="236"/>
      <c r="G163" s="236"/>
      <c r="H163" s="64" t="s">
        <v>272</v>
      </c>
      <c r="I163" s="64" t="s">
        <v>273</v>
      </c>
      <c r="J163" s="64" t="s">
        <v>274</v>
      </c>
      <c r="K163" s="64" t="s">
        <v>275</v>
      </c>
      <c r="L163" s="236"/>
      <c r="M163" s="236"/>
      <c r="N163" s="236"/>
      <c r="O163" s="237"/>
    </row>
    <row r="164" spans="1:15" ht="14.25" customHeight="1">
      <c r="A164" s="211"/>
      <c r="B164" s="255"/>
      <c r="C164" s="211"/>
      <c r="D164" s="211"/>
      <c r="E164" s="35">
        <v>2</v>
      </c>
      <c r="F164" s="84">
        <v>2</v>
      </c>
      <c r="G164" s="60" t="s">
        <v>319</v>
      </c>
      <c r="H164" s="60" t="s">
        <v>319</v>
      </c>
      <c r="I164" s="60" t="s">
        <v>319</v>
      </c>
      <c r="J164" s="60" t="s">
        <v>319</v>
      </c>
      <c r="K164" s="60" t="s">
        <v>319</v>
      </c>
      <c r="L164" s="91" t="s">
        <v>319</v>
      </c>
      <c r="M164" s="91" t="s">
        <v>319</v>
      </c>
      <c r="N164" s="101" t="s">
        <v>319</v>
      </c>
      <c r="O164" s="238"/>
    </row>
    <row r="165" spans="1:15" ht="15" customHeight="1">
      <c r="A165" s="211" t="s">
        <v>384</v>
      </c>
      <c r="B165" s="202" t="s">
        <v>45</v>
      </c>
      <c r="C165" s="219" t="s">
        <v>318</v>
      </c>
      <c r="D165" s="37" t="s">
        <v>20</v>
      </c>
      <c r="E165" s="41">
        <f>E166+E167+E168+E169</f>
        <v>54021.74</v>
      </c>
      <c r="F165" s="44">
        <f>F166+F167+F168+F169</f>
        <v>54021.74</v>
      </c>
      <c r="G165" s="245">
        <f>G166+G167+G168+G169</f>
        <v>0</v>
      </c>
      <c r="H165" s="244"/>
      <c r="I165" s="244"/>
      <c r="J165" s="244"/>
      <c r="K165" s="244"/>
      <c r="L165" s="43">
        <f>L166+L167+L168+L169</f>
        <v>0</v>
      </c>
      <c r="M165" s="43">
        <f>M166+M167+M168+M169</f>
        <v>0</v>
      </c>
      <c r="N165" s="43">
        <f>N166+N167+N168+N169</f>
        <v>0</v>
      </c>
      <c r="O165" s="219" t="s">
        <v>324</v>
      </c>
    </row>
    <row r="166" spans="1:15" ht="22.5">
      <c r="A166" s="211"/>
      <c r="B166" s="202"/>
      <c r="C166" s="234"/>
      <c r="D166" s="37" t="s">
        <v>26</v>
      </c>
      <c r="E166" s="41">
        <f>F166+G166+L166+M166+N166</f>
        <v>48619.56</v>
      </c>
      <c r="F166" s="44">
        <v>48619.56</v>
      </c>
      <c r="G166" s="245">
        <v>0</v>
      </c>
      <c r="H166" s="245"/>
      <c r="I166" s="245"/>
      <c r="J166" s="245"/>
      <c r="K166" s="245"/>
      <c r="L166" s="43">
        <v>0</v>
      </c>
      <c r="M166" s="43">
        <v>0</v>
      </c>
      <c r="N166" s="43">
        <v>0</v>
      </c>
      <c r="O166" s="234"/>
    </row>
    <row r="167" spans="1:15" ht="33.75">
      <c r="A167" s="211"/>
      <c r="B167" s="202"/>
      <c r="C167" s="234"/>
      <c r="D167" s="37" t="s">
        <v>1</v>
      </c>
      <c r="E167" s="42">
        <f>F167+G167+L167+M167+N167</f>
        <v>0</v>
      </c>
      <c r="F167" s="43">
        <v>0</v>
      </c>
      <c r="G167" s="245">
        <v>0</v>
      </c>
      <c r="H167" s="245"/>
      <c r="I167" s="245"/>
      <c r="J167" s="245"/>
      <c r="K167" s="245"/>
      <c r="L167" s="43">
        <v>0</v>
      </c>
      <c r="M167" s="43">
        <v>0</v>
      </c>
      <c r="N167" s="43">
        <v>0</v>
      </c>
      <c r="O167" s="234"/>
    </row>
    <row r="168" spans="1:15" ht="33.75">
      <c r="A168" s="211"/>
      <c r="B168" s="202"/>
      <c r="C168" s="234"/>
      <c r="D168" s="37" t="s">
        <v>21</v>
      </c>
      <c r="E168" s="41">
        <f>F168+G168+L168+M168+N168</f>
        <v>5402.18</v>
      </c>
      <c r="F168" s="44">
        <v>5402.18</v>
      </c>
      <c r="G168" s="245">
        <v>0</v>
      </c>
      <c r="H168" s="245"/>
      <c r="I168" s="245"/>
      <c r="J168" s="245"/>
      <c r="K168" s="245"/>
      <c r="L168" s="43">
        <v>0</v>
      </c>
      <c r="M168" s="43">
        <v>0</v>
      </c>
      <c r="N168" s="43">
        <v>0</v>
      </c>
      <c r="O168" s="234"/>
    </row>
    <row r="169" spans="1:15" ht="22.5">
      <c r="A169" s="211"/>
      <c r="B169" s="202"/>
      <c r="C169" s="235"/>
      <c r="D169" s="37" t="s">
        <v>2</v>
      </c>
      <c r="E169" s="42">
        <f>F169+G169+L169+M169+N169</f>
        <v>0</v>
      </c>
      <c r="F169" s="43">
        <v>0</v>
      </c>
      <c r="G169" s="245">
        <v>0</v>
      </c>
      <c r="H169" s="245"/>
      <c r="I169" s="245"/>
      <c r="J169" s="245"/>
      <c r="K169" s="245"/>
      <c r="L169" s="43">
        <v>0</v>
      </c>
      <c r="M169" s="43">
        <v>0</v>
      </c>
      <c r="N169" s="43">
        <v>0</v>
      </c>
      <c r="O169" s="235"/>
    </row>
    <row r="170" spans="1:15" ht="15" customHeight="1">
      <c r="A170" s="211"/>
      <c r="B170" s="255" t="s">
        <v>267</v>
      </c>
      <c r="C170" s="211" t="s">
        <v>318</v>
      </c>
      <c r="D170" s="211"/>
      <c r="E170" s="203" t="s">
        <v>62</v>
      </c>
      <c r="F170" s="236" t="s">
        <v>63</v>
      </c>
      <c r="G170" s="236" t="s">
        <v>4</v>
      </c>
      <c r="H170" s="228" t="s">
        <v>276</v>
      </c>
      <c r="I170" s="228"/>
      <c r="J170" s="228"/>
      <c r="K170" s="228"/>
      <c r="L170" s="236" t="s">
        <v>3</v>
      </c>
      <c r="M170" s="236" t="s">
        <v>64</v>
      </c>
      <c r="N170" s="236" t="s">
        <v>65</v>
      </c>
      <c r="O170" s="212"/>
    </row>
    <row r="171" spans="1:15" ht="22.5">
      <c r="A171" s="211"/>
      <c r="B171" s="255"/>
      <c r="C171" s="211"/>
      <c r="D171" s="211"/>
      <c r="E171" s="203"/>
      <c r="F171" s="236"/>
      <c r="G171" s="236"/>
      <c r="H171" s="64" t="s">
        <v>272</v>
      </c>
      <c r="I171" s="64" t="s">
        <v>273</v>
      </c>
      <c r="J171" s="64" t="s">
        <v>274</v>
      </c>
      <c r="K171" s="64" t="s">
        <v>275</v>
      </c>
      <c r="L171" s="236"/>
      <c r="M171" s="236"/>
      <c r="N171" s="236"/>
      <c r="O171" s="237"/>
    </row>
    <row r="172" spans="1:15">
      <c r="A172" s="211"/>
      <c r="B172" s="255"/>
      <c r="C172" s="211"/>
      <c r="D172" s="211"/>
      <c r="E172" s="35">
        <v>2</v>
      </c>
      <c r="F172" s="84">
        <v>2</v>
      </c>
      <c r="G172" s="60" t="s">
        <v>319</v>
      </c>
      <c r="H172" s="60" t="s">
        <v>319</v>
      </c>
      <c r="I172" s="60" t="s">
        <v>319</v>
      </c>
      <c r="J172" s="60" t="s">
        <v>319</v>
      </c>
      <c r="K172" s="60" t="s">
        <v>319</v>
      </c>
      <c r="L172" s="91" t="s">
        <v>319</v>
      </c>
      <c r="M172" s="91" t="s">
        <v>319</v>
      </c>
      <c r="N172" s="101" t="s">
        <v>319</v>
      </c>
      <c r="O172" s="238"/>
    </row>
    <row r="173" spans="1:15" ht="15" customHeight="1">
      <c r="A173" s="211" t="s">
        <v>385</v>
      </c>
      <c r="B173" s="202" t="s">
        <v>46</v>
      </c>
      <c r="C173" s="219" t="s">
        <v>318</v>
      </c>
      <c r="D173" s="37" t="s">
        <v>20</v>
      </c>
      <c r="E173" s="97">
        <f>E174+E175+E176+E177</f>
        <v>27822.93994</v>
      </c>
      <c r="F173" s="65">
        <f>F174+F175+F176+F177</f>
        <v>27822.93994</v>
      </c>
      <c r="G173" s="245">
        <f>G174+G175+G176+G177</f>
        <v>0</v>
      </c>
      <c r="H173" s="244"/>
      <c r="I173" s="244"/>
      <c r="J173" s="244"/>
      <c r="K173" s="244"/>
      <c r="L173" s="43">
        <f>L174+L175+L176+L177</f>
        <v>0</v>
      </c>
      <c r="M173" s="43">
        <f>M174+M175+M176+M177</f>
        <v>0</v>
      </c>
      <c r="N173" s="43">
        <f>N174+N175+N176+N177</f>
        <v>0</v>
      </c>
      <c r="O173" s="219" t="s">
        <v>324</v>
      </c>
    </row>
    <row r="174" spans="1:15" ht="22.5">
      <c r="A174" s="211"/>
      <c r="B174" s="202"/>
      <c r="C174" s="234"/>
      <c r="D174" s="37" t="s">
        <v>26</v>
      </c>
      <c r="E174" s="97">
        <f>F174+G174+L174+M174+N174</f>
        <v>25040.555</v>
      </c>
      <c r="F174" s="65">
        <v>25040.555</v>
      </c>
      <c r="G174" s="245">
        <v>0</v>
      </c>
      <c r="H174" s="245"/>
      <c r="I174" s="245"/>
      <c r="J174" s="245"/>
      <c r="K174" s="245"/>
      <c r="L174" s="43">
        <v>0</v>
      </c>
      <c r="M174" s="43">
        <v>0</v>
      </c>
      <c r="N174" s="43">
        <v>0</v>
      </c>
      <c r="O174" s="234"/>
    </row>
    <row r="175" spans="1:15" ht="33.75">
      <c r="A175" s="211"/>
      <c r="B175" s="202"/>
      <c r="C175" s="234"/>
      <c r="D175" s="37" t="s">
        <v>1</v>
      </c>
      <c r="E175" s="43">
        <f>F175+G175+L175+M175+N175</f>
        <v>0</v>
      </c>
      <c r="F175" s="43">
        <v>0</v>
      </c>
      <c r="G175" s="245">
        <v>0</v>
      </c>
      <c r="H175" s="245"/>
      <c r="I175" s="245"/>
      <c r="J175" s="245"/>
      <c r="K175" s="245"/>
      <c r="L175" s="43">
        <v>0</v>
      </c>
      <c r="M175" s="43">
        <v>0</v>
      </c>
      <c r="N175" s="43">
        <v>0</v>
      </c>
      <c r="O175" s="234"/>
    </row>
    <row r="176" spans="1:15" ht="33.75">
      <c r="A176" s="211"/>
      <c r="B176" s="202"/>
      <c r="C176" s="234"/>
      <c r="D176" s="37" t="s">
        <v>21</v>
      </c>
      <c r="E176" s="97">
        <f>F176+G176+L176+M176+N176</f>
        <v>2782.3849399999999</v>
      </c>
      <c r="F176" s="65">
        <v>2782.3849399999999</v>
      </c>
      <c r="G176" s="245">
        <v>0</v>
      </c>
      <c r="H176" s="245"/>
      <c r="I176" s="245"/>
      <c r="J176" s="245"/>
      <c r="K176" s="245"/>
      <c r="L176" s="43">
        <v>0</v>
      </c>
      <c r="M176" s="43">
        <v>0</v>
      </c>
      <c r="N176" s="43">
        <v>0</v>
      </c>
      <c r="O176" s="234"/>
    </row>
    <row r="177" spans="1:15" ht="22.5">
      <c r="A177" s="211"/>
      <c r="B177" s="202"/>
      <c r="C177" s="235"/>
      <c r="D177" s="37" t="s">
        <v>2</v>
      </c>
      <c r="E177" s="42">
        <f>F177+G177+L177+M177+N177</f>
        <v>0</v>
      </c>
      <c r="F177" s="43">
        <v>0</v>
      </c>
      <c r="G177" s="245">
        <v>0</v>
      </c>
      <c r="H177" s="245"/>
      <c r="I177" s="245"/>
      <c r="J177" s="245"/>
      <c r="K177" s="245"/>
      <c r="L177" s="43">
        <v>0</v>
      </c>
      <c r="M177" s="43">
        <v>0</v>
      </c>
      <c r="N177" s="43">
        <v>0</v>
      </c>
      <c r="O177" s="235"/>
    </row>
    <row r="178" spans="1:15" ht="15" customHeight="1">
      <c r="A178" s="211"/>
      <c r="B178" s="255" t="s">
        <v>268</v>
      </c>
      <c r="C178" s="211" t="s">
        <v>318</v>
      </c>
      <c r="D178" s="211"/>
      <c r="E178" s="203" t="s">
        <v>62</v>
      </c>
      <c r="F178" s="236" t="s">
        <v>63</v>
      </c>
      <c r="G178" s="236" t="s">
        <v>4</v>
      </c>
      <c r="H178" s="228" t="s">
        <v>276</v>
      </c>
      <c r="I178" s="228"/>
      <c r="J178" s="228"/>
      <c r="K178" s="228"/>
      <c r="L178" s="236" t="s">
        <v>3</v>
      </c>
      <c r="M178" s="236" t="s">
        <v>64</v>
      </c>
      <c r="N178" s="236" t="s">
        <v>65</v>
      </c>
      <c r="O178" s="212"/>
    </row>
    <row r="179" spans="1:15" ht="22.5">
      <c r="A179" s="211"/>
      <c r="B179" s="255"/>
      <c r="C179" s="211"/>
      <c r="D179" s="211"/>
      <c r="E179" s="203"/>
      <c r="F179" s="236"/>
      <c r="G179" s="236"/>
      <c r="H179" s="64" t="s">
        <v>272</v>
      </c>
      <c r="I179" s="64" t="s">
        <v>273</v>
      </c>
      <c r="J179" s="64" t="s">
        <v>274</v>
      </c>
      <c r="K179" s="64" t="s">
        <v>275</v>
      </c>
      <c r="L179" s="236"/>
      <c r="M179" s="236"/>
      <c r="N179" s="236"/>
      <c r="O179" s="237"/>
    </row>
    <row r="180" spans="1:15">
      <c r="A180" s="211"/>
      <c r="B180" s="255"/>
      <c r="C180" s="211"/>
      <c r="D180" s="211"/>
      <c r="E180" s="35">
        <v>2</v>
      </c>
      <c r="F180" s="84">
        <v>2</v>
      </c>
      <c r="G180" s="60" t="s">
        <v>319</v>
      </c>
      <c r="H180" s="60" t="s">
        <v>319</v>
      </c>
      <c r="I180" s="60" t="s">
        <v>319</v>
      </c>
      <c r="J180" s="60" t="s">
        <v>319</v>
      </c>
      <c r="K180" s="60" t="s">
        <v>319</v>
      </c>
      <c r="L180" s="91" t="s">
        <v>319</v>
      </c>
      <c r="M180" s="91" t="s">
        <v>319</v>
      </c>
      <c r="N180" s="101" t="s">
        <v>319</v>
      </c>
      <c r="O180" s="238"/>
    </row>
    <row r="181" spans="1:15" ht="15" customHeight="1">
      <c r="A181" s="211" t="s">
        <v>386</v>
      </c>
      <c r="B181" s="202" t="s">
        <v>47</v>
      </c>
      <c r="C181" s="219" t="s">
        <v>318</v>
      </c>
      <c r="D181" s="37" t="s">
        <v>20</v>
      </c>
      <c r="E181" s="42">
        <f>E182+E183+E184+E185</f>
        <v>0</v>
      </c>
      <c r="F181" s="43">
        <f>F182+F183+F184+F185</f>
        <v>0</v>
      </c>
      <c r="G181" s="245">
        <f>G182+G183+G184+G185</f>
        <v>0</v>
      </c>
      <c r="H181" s="244"/>
      <c r="I181" s="244"/>
      <c r="J181" s="244"/>
      <c r="K181" s="244"/>
      <c r="L181" s="43">
        <f>L182+L183+L184+L185</f>
        <v>0</v>
      </c>
      <c r="M181" s="43">
        <f>M182+M183+M184+M185</f>
        <v>0</v>
      </c>
      <c r="N181" s="43">
        <f>N182+N183+N184+N185</f>
        <v>0</v>
      </c>
      <c r="O181" s="219" t="s">
        <v>324</v>
      </c>
    </row>
    <row r="182" spans="1:15" ht="22.5">
      <c r="A182" s="211"/>
      <c r="B182" s="202"/>
      <c r="C182" s="234"/>
      <c r="D182" s="37" t="s">
        <v>26</v>
      </c>
      <c r="E182" s="42">
        <f>F182+G182+L182+M182+N182</f>
        <v>0</v>
      </c>
      <c r="F182" s="43">
        <v>0</v>
      </c>
      <c r="G182" s="245">
        <v>0</v>
      </c>
      <c r="H182" s="245"/>
      <c r="I182" s="245"/>
      <c r="J182" s="245"/>
      <c r="K182" s="245"/>
      <c r="L182" s="43">
        <v>0</v>
      </c>
      <c r="M182" s="43">
        <v>0</v>
      </c>
      <c r="N182" s="43">
        <v>0</v>
      </c>
      <c r="O182" s="234"/>
    </row>
    <row r="183" spans="1:15" ht="33.75">
      <c r="A183" s="211"/>
      <c r="B183" s="202"/>
      <c r="C183" s="234"/>
      <c r="D183" s="37" t="s">
        <v>1</v>
      </c>
      <c r="E183" s="42">
        <f>F183+G183+L183+M183+N183</f>
        <v>0</v>
      </c>
      <c r="F183" s="43">
        <v>0</v>
      </c>
      <c r="G183" s="245">
        <v>0</v>
      </c>
      <c r="H183" s="245"/>
      <c r="I183" s="245"/>
      <c r="J183" s="245"/>
      <c r="K183" s="245"/>
      <c r="L183" s="43">
        <v>0</v>
      </c>
      <c r="M183" s="43">
        <v>0</v>
      </c>
      <c r="N183" s="43">
        <v>0</v>
      </c>
      <c r="O183" s="234"/>
    </row>
    <row r="184" spans="1:15" ht="33.75">
      <c r="A184" s="211"/>
      <c r="B184" s="202"/>
      <c r="C184" s="234"/>
      <c r="D184" s="37" t="s">
        <v>21</v>
      </c>
      <c r="E184" s="42">
        <f>F184+G184+L184+M184+N184</f>
        <v>0</v>
      </c>
      <c r="F184" s="43">
        <v>0</v>
      </c>
      <c r="G184" s="245">
        <v>0</v>
      </c>
      <c r="H184" s="245"/>
      <c r="I184" s="245"/>
      <c r="J184" s="245"/>
      <c r="K184" s="245"/>
      <c r="L184" s="43">
        <v>0</v>
      </c>
      <c r="M184" s="43">
        <v>0</v>
      </c>
      <c r="N184" s="43">
        <v>0</v>
      </c>
      <c r="O184" s="234"/>
    </row>
    <row r="185" spans="1:15" ht="22.5">
      <c r="A185" s="211"/>
      <c r="B185" s="202"/>
      <c r="C185" s="235"/>
      <c r="D185" s="37" t="s">
        <v>2</v>
      </c>
      <c r="E185" s="42">
        <f>F185+G185+L185+M185+N185</f>
        <v>0</v>
      </c>
      <c r="F185" s="43">
        <v>0</v>
      </c>
      <c r="G185" s="245">
        <v>0</v>
      </c>
      <c r="H185" s="245"/>
      <c r="I185" s="245"/>
      <c r="J185" s="245"/>
      <c r="K185" s="245"/>
      <c r="L185" s="43">
        <v>0</v>
      </c>
      <c r="M185" s="43">
        <v>0</v>
      </c>
      <c r="N185" s="43">
        <v>0</v>
      </c>
      <c r="O185" s="235"/>
    </row>
    <row r="186" spans="1:15" ht="15" customHeight="1">
      <c r="A186" s="211"/>
      <c r="B186" s="255" t="s">
        <v>269</v>
      </c>
      <c r="C186" s="211" t="s">
        <v>318</v>
      </c>
      <c r="D186" s="211"/>
      <c r="E186" s="203" t="s">
        <v>62</v>
      </c>
      <c r="F186" s="236" t="s">
        <v>63</v>
      </c>
      <c r="G186" s="236" t="s">
        <v>4</v>
      </c>
      <c r="H186" s="228" t="s">
        <v>276</v>
      </c>
      <c r="I186" s="228"/>
      <c r="J186" s="228"/>
      <c r="K186" s="228"/>
      <c r="L186" s="236" t="s">
        <v>3</v>
      </c>
      <c r="M186" s="236" t="s">
        <v>64</v>
      </c>
      <c r="N186" s="236" t="s">
        <v>65</v>
      </c>
      <c r="O186" s="212"/>
    </row>
    <row r="187" spans="1:15" ht="22.5">
      <c r="A187" s="211"/>
      <c r="B187" s="255"/>
      <c r="C187" s="211"/>
      <c r="D187" s="211"/>
      <c r="E187" s="203"/>
      <c r="F187" s="236"/>
      <c r="G187" s="236"/>
      <c r="H187" s="64" t="s">
        <v>272</v>
      </c>
      <c r="I187" s="64" t="s">
        <v>273</v>
      </c>
      <c r="J187" s="64" t="s">
        <v>274</v>
      </c>
      <c r="K187" s="64" t="s">
        <v>275</v>
      </c>
      <c r="L187" s="236"/>
      <c r="M187" s="236"/>
      <c r="N187" s="236"/>
      <c r="O187" s="237"/>
    </row>
    <row r="188" spans="1:15">
      <c r="A188" s="211"/>
      <c r="B188" s="255"/>
      <c r="C188" s="211"/>
      <c r="D188" s="211"/>
      <c r="E188" s="50" t="s">
        <v>319</v>
      </c>
      <c r="F188" s="84" t="s">
        <v>319</v>
      </c>
      <c r="G188" s="60" t="s">
        <v>319</v>
      </c>
      <c r="H188" s="60" t="s">
        <v>319</v>
      </c>
      <c r="I188" s="60" t="s">
        <v>319</v>
      </c>
      <c r="J188" s="60" t="s">
        <v>319</v>
      </c>
      <c r="K188" s="60" t="s">
        <v>319</v>
      </c>
      <c r="L188" s="91" t="s">
        <v>319</v>
      </c>
      <c r="M188" s="91" t="s">
        <v>319</v>
      </c>
      <c r="N188" s="101" t="s">
        <v>319</v>
      </c>
      <c r="O188" s="238"/>
    </row>
    <row r="189" spans="1:15" ht="15" customHeight="1">
      <c r="A189" s="211" t="s">
        <v>387</v>
      </c>
      <c r="B189" s="202" t="s">
        <v>48</v>
      </c>
      <c r="C189" s="219" t="s">
        <v>318</v>
      </c>
      <c r="D189" s="37" t="s">
        <v>20</v>
      </c>
      <c r="E189" s="42">
        <f t="shared" ref="E189:N189" si="3">E190+E191+E192+E193</f>
        <v>0</v>
      </c>
      <c r="F189" s="121">
        <f t="shared" si="3"/>
        <v>0</v>
      </c>
      <c r="G189" s="121">
        <f t="shared" si="3"/>
        <v>0</v>
      </c>
      <c r="H189" s="121">
        <f t="shared" si="3"/>
        <v>0</v>
      </c>
      <c r="I189" s="121">
        <f t="shared" si="3"/>
        <v>0</v>
      </c>
      <c r="J189" s="121">
        <f t="shared" si="3"/>
        <v>0</v>
      </c>
      <c r="K189" s="121">
        <f t="shared" si="3"/>
        <v>0</v>
      </c>
      <c r="L189" s="121">
        <f t="shared" si="3"/>
        <v>0</v>
      </c>
      <c r="M189" s="121">
        <f t="shared" si="3"/>
        <v>0</v>
      </c>
      <c r="N189" s="121">
        <f t="shared" si="3"/>
        <v>0</v>
      </c>
      <c r="O189" s="240" t="s">
        <v>320</v>
      </c>
    </row>
    <row r="190" spans="1:15" ht="22.5">
      <c r="A190" s="211"/>
      <c r="B190" s="202"/>
      <c r="C190" s="234"/>
      <c r="D190" s="37" t="s">
        <v>26</v>
      </c>
      <c r="E190" s="42">
        <v>0</v>
      </c>
      <c r="F190" s="121">
        <v>0</v>
      </c>
      <c r="G190" s="121">
        <v>0</v>
      </c>
      <c r="H190" s="121">
        <v>0</v>
      </c>
      <c r="I190" s="121">
        <v>0</v>
      </c>
      <c r="J190" s="121">
        <v>0</v>
      </c>
      <c r="K190" s="121">
        <v>0</v>
      </c>
      <c r="L190" s="121">
        <v>0</v>
      </c>
      <c r="M190" s="121">
        <v>0</v>
      </c>
      <c r="N190" s="121">
        <v>0</v>
      </c>
      <c r="O190" s="241"/>
    </row>
    <row r="191" spans="1:15" ht="33.75">
      <c r="A191" s="211"/>
      <c r="B191" s="202"/>
      <c r="C191" s="234"/>
      <c r="D191" s="37" t="s">
        <v>1</v>
      </c>
      <c r="E191" s="42">
        <v>0</v>
      </c>
      <c r="F191" s="121">
        <v>0</v>
      </c>
      <c r="G191" s="121">
        <v>0</v>
      </c>
      <c r="H191" s="121">
        <v>0</v>
      </c>
      <c r="I191" s="121">
        <v>0</v>
      </c>
      <c r="J191" s="121">
        <v>0</v>
      </c>
      <c r="K191" s="121">
        <v>0</v>
      </c>
      <c r="L191" s="121">
        <v>0</v>
      </c>
      <c r="M191" s="121">
        <v>0</v>
      </c>
      <c r="N191" s="121">
        <v>0</v>
      </c>
      <c r="O191" s="241"/>
    </row>
    <row r="192" spans="1:15" ht="33.75">
      <c r="A192" s="211"/>
      <c r="B192" s="202"/>
      <c r="C192" s="234"/>
      <c r="D192" s="37" t="s">
        <v>21</v>
      </c>
      <c r="E192" s="42">
        <v>0</v>
      </c>
      <c r="F192" s="121">
        <v>0</v>
      </c>
      <c r="G192" s="121">
        <v>0</v>
      </c>
      <c r="H192" s="121">
        <v>0</v>
      </c>
      <c r="I192" s="121">
        <v>0</v>
      </c>
      <c r="J192" s="121">
        <v>0</v>
      </c>
      <c r="K192" s="121">
        <v>0</v>
      </c>
      <c r="L192" s="121">
        <v>0</v>
      </c>
      <c r="M192" s="121">
        <v>0</v>
      </c>
      <c r="N192" s="121">
        <v>0</v>
      </c>
      <c r="O192" s="241"/>
    </row>
    <row r="193" spans="1:15" ht="24.75" customHeight="1">
      <c r="A193" s="211"/>
      <c r="B193" s="202"/>
      <c r="C193" s="235"/>
      <c r="D193" s="37" t="s">
        <v>2</v>
      </c>
      <c r="E193" s="42">
        <v>0</v>
      </c>
      <c r="F193" s="121">
        <v>0</v>
      </c>
      <c r="G193" s="121">
        <v>0</v>
      </c>
      <c r="H193" s="121">
        <v>0</v>
      </c>
      <c r="I193" s="121">
        <v>0</v>
      </c>
      <c r="J193" s="121">
        <v>0</v>
      </c>
      <c r="K193" s="121">
        <v>0</v>
      </c>
      <c r="L193" s="121">
        <v>0</v>
      </c>
      <c r="M193" s="121">
        <v>0</v>
      </c>
      <c r="N193" s="121">
        <v>0</v>
      </c>
      <c r="O193" s="242"/>
    </row>
    <row r="194" spans="1:15" ht="15" customHeight="1">
      <c r="A194" s="211"/>
      <c r="B194" s="255" t="s">
        <v>204</v>
      </c>
      <c r="C194" s="211" t="s">
        <v>318</v>
      </c>
      <c r="D194" s="211"/>
      <c r="E194" s="203" t="s">
        <v>62</v>
      </c>
      <c r="F194" s="236" t="s">
        <v>63</v>
      </c>
      <c r="G194" s="236" t="s">
        <v>4</v>
      </c>
      <c r="H194" s="228" t="s">
        <v>276</v>
      </c>
      <c r="I194" s="228"/>
      <c r="J194" s="228"/>
      <c r="K194" s="228"/>
      <c r="L194" s="236" t="s">
        <v>3</v>
      </c>
      <c r="M194" s="236" t="s">
        <v>64</v>
      </c>
      <c r="N194" s="236" t="s">
        <v>65</v>
      </c>
      <c r="O194" s="212"/>
    </row>
    <row r="195" spans="1:15" ht="22.5">
      <c r="A195" s="211"/>
      <c r="B195" s="255"/>
      <c r="C195" s="211"/>
      <c r="D195" s="211"/>
      <c r="E195" s="203"/>
      <c r="F195" s="236"/>
      <c r="G195" s="236"/>
      <c r="H195" s="64" t="s">
        <v>272</v>
      </c>
      <c r="I195" s="64" t="s">
        <v>273</v>
      </c>
      <c r="J195" s="64" t="s">
        <v>274</v>
      </c>
      <c r="K195" s="64" t="s">
        <v>275</v>
      </c>
      <c r="L195" s="236"/>
      <c r="M195" s="236"/>
      <c r="N195" s="236"/>
      <c r="O195" s="237"/>
    </row>
    <row r="196" spans="1:15">
      <c r="A196" s="211"/>
      <c r="B196" s="255"/>
      <c r="C196" s="211"/>
      <c r="D196" s="211"/>
      <c r="E196" s="50" t="s">
        <v>319</v>
      </c>
      <c r="F196" s="84" t="s">
        <v>319</v>
      </c>
      <c r="G196" s="60" t="s">
        <v>319</v>
      </c>
      <c r="H196" s="60" t="s">
        <v>319</v>
      </c>
      <c r="I196" s="60" t="s">
        <v>319</v>
      </c>
      <c r="J196" s="60" t="s">
        <v>319</v>
      </c>
      <c r="K196" s="60" t="s">
        <v>319</v>
      </c>
      <c r="L196" s="91" t="s">
        <v>319</v>
      </c>
      <c r="M196" s="91" t="s">
        <v>319</v>
      </c>
      <c r="N196" s="101" t="s">
        <v>319</v>
      </c>
      <c r="O196" s="238"/>
    </row>
    <row r="197" spans="1:15" ht="15" customHeight="1">
      <c r="A197" s="211" t="s">
        <v>388</v>
      </c>
      <c r="B197" s="202" t="s">
        <v>77</v>
      </c>
      <c r="C197" s="219" t="s">
        <v>318</v>
      </c>
      <c r="D197" s="37" t="s">
        <v>20</v>
      </c>
      <c r="E197" s="42">
        <f t="shared" ref="E197:N197" si="4">E198+E199+E200+E201</f>
        <v>0</v>
      </c>
      <c r="F197" s="121">
        <f t="shared" si="4"/>
        <v>0</v>
      </c>
      <c r="G197" s="121">
        <f t="shared" si="4"/>
        <v>0</v>
      </c>
      <c r="H197" s="121">
        <f t="shared" si="4"/>
        <v>0</v>
      </c>
      <c r="I197" s="121">
        <f t="shared" si="4"/>
        <v>0</v>
      </c>
      <c r="J197" s="121">
        <f t="shared" si="4"/>
        <v>0</v>
      </c>
      <c r="K197" s="121">
        <f t="shared" si="4"/>
        <v>0</v>
      </c>
      <c r="L197" s="121">
        <f t="shared" si="4"/>
        <v>0</v>
      </c>
      <c r="M197" s="121">
        <f t="shared" si="4"/>
        <v>0</v>
      </c>
      <c r="N197" s="121">
        <f t="shared" si="4"/>
        <v>0</v>
      </c>
      <c r="O197" s="240" t="s">
        <v>320</v>
      </c>
    </row>
    <row r="198" spans="1:15" ht="22.5">
      <c r="A198" s="211"/>
      <c r="B198" s="202"/>
      <c r="C198" s="234"/>
      <c r="D198" s="37" t="s">
        <v>26</v>
      </c>
      <c r="E198" s="42">
        <v>0</v>
      </c>
      <c r="F198" s="121">
        <v>0</v>
      </c>
      <c r="G198" s="121">
        <v>0</v>
      </c>
      <c r="H198" s="121">
        <v>0</v>
      </c>
      <c r="I198" s="121">
        <v>0</v>
      </c>
      <c r="J198" s="121">
        <v>0</v>
      </c>
      <c r="K198" s="121">
        <v>0</v>
      </c>
      <c r="L198" s="121">
        <v>0</v>
      </c>
      <c r="M198" s="121">
        <v>0</v>
      </c>
      <c r="N198" s="121">
        <v>0</v>
      </c>
      <c r="O198" s="241"/>
    </row>
    <row r="199" spans="1:15" ht="33.75">
      <c r="A199" s="211"/>
      <c r="B199" s="202"/>
      <c r="C199" s="234"/>
      <c r="D199" s="37" t="s">
        <v>1</v>
      </c>
      <c r="E199" s="42">
        <v>0</v>
      </c>
      <c r="F199" s="121">
        <v>0</v>
      </c>
      <c r="G199" s="121">
        <v>0</v>
      </c>
      <c r="H199" s="121">
        <v>0</v>
      </c>
      <c r="I199" s="121">
        <v>0</v>
      </c>
      <c r="J199" s="121">
        <v>0</v>
      </c>
      <c r="K199" s="121">
        <v>0</v>
      </c>
      <c r="L199" s="121">
        <v>0</v>
      </c>
      <c r="M199" s="121">
        <v>0</v>
      </c>
      <c r="N199" s="121">
        <v>0</v>
      </c>
      <c r="O199" s="241"/>
    </row>
    <row r="200" spans="1:15" ht="33.75">
      <c r="A200" s="211"/>
      <c r="B200" s="202"/>
      <c r="C200" s="234"/>
      <c r="D200" s="37" t="s">
        <v>21</v>
      </c>
      <c r="E200" s="42">
        <v>0</v>
      </c>
      <c r="F200" s="121">
        <v>0</v>
      </c>
      <c r="G200" s="121">
        <v>0</v>
      </c>
      <c r="H200" s="121">
        <v>0</v>
      </c>
      <c r="I200" s="121">
        <v>0</v>
      </c>
      <c r="J200" s="121">
        <v>0</v>
      </c>
      <c r="K200" s="121">
        <v>0</v>
      </c>
      <c r="L200" s="121">
        <v>0</v>
      </c>
      <c r="M200" s="121">
        <v>0</v>
      </c>
      <c r="N200" s="121">
        <v>0</v>
      </c>
      <c r="O200" s="241"/>
    </row>
    <row r="201" spans="1:15" ht="45.75" customHeight="1">
      <c r="A201" s="211"/>
      <c r="B201" s="202"/>
      <c r="C201" s="235"/>
      <c r="D201" s="37" t="s">
        <v>2</v>
      </c>
      <c r="E201" s="42">
        <v>0</v>
      </c>
      <c r="F201" s="121">
        <v>0</v>
      </c>
      <c r="G201" s="121">
        <v>0</v>
      </c>
      <c r="H201" s="121">
        <v>0</v>
      </c>
      <c r="I201" s="121">
        <v>0</v>
      </c>
      <c r="J201" s="121">
        <v>0</v>
      </c>
      <c r="K201" s="121">
        <v>0</v>
      </c>
      <c r="L201" s="121">
        <v>0</v>
      </c>
      <c r="M201" s="121">
        <v>0</v>
      </c>
      <c r="N201" s="121">
        <v>0</v>
      </c>
      <c r="O201" s="242"/>
    </row>
    <row r="202" spans="1:15" ht="24" customHeight="1">
      <c r="A202" s="211"/>
      <c r="B202" s="255" t="s">
        <v>205</v>
      </c>
      <c r="C202" s="211" t="s">
        <v>318</v>
      </c>
      <c r="D202" s="211"/>
      <c r="E202" s="203" t="s">
        <v>62</v>
      </c>
      <c r="F202" s="236" t="s">
        <v>63</v>
      </c>
      <c r="G202" s="236" t="s">
        <v>4</v>
      </c>
      <c r="H202" s="228" t="s">
        <v>276</v>
      </c>
      <c r="I202" s="228"/>
      <c r="J202" s="228"/>
      <c r="K202" s="228"/>
      <c r="L202" s="236" t="s">
        <v>3</v>
      </c>
      <c r="M202" s="236" t="s">
        <v>64</v>
      </c>
      <c r="N202" s="236" t="s">
        <v>65</v>
      </c>
      <c r="O202" s="212"/>
    </row>
    <row r="203" spans="1:15" ht="20.25" customHeight="1">
      <c r="A203" s="211"/>
      <c r="B203" s="255"/>
      <c r="C203" s="211"/>
      <c r="D203" s="211"/>
      <c r="E203" s="203"/>
      <c r="F203" s="236"/>
      <c r="G203" s="236"/>
      <c r="H203" s="64" t="s">
        <v>272</v>
      </c>
      <c r="I203" s="64" t="s">
        <v>273</v>
      </c>
      <c r="J203" s="64" t="s">
        <v>274</v>
      </c>
      <c r="K203" s="64" t="s">
        <v>275</v>
      </c>
      <c r="L203" s="236"/>
      <c r="M203" s="236"/>
      <c r="N203" s="236"/>
      <c r="O203" s="237"/>
    </row>
    <row r="204" spans="1:15">
      <c r="A204" s="211"/>
      <c r="B204" s="255"/>
      <c r="C204" s="211"/>
      <c r="D204" s="211"/>
      <c r="E204" s="50" t="s">
        <v>319</v>
      </c>
      <c r="F204" s="84" t="s">
        <v>319</v>
      </c>
      <c r="G204" s="60" t="s">
        <v>319</v>
      </c>
      <c r="H204" s="60" t="s">
        <v>319</v>
      </c>
      <c r="I204" s="60" t="s">
        <v>319</v>
      </c>
      <c r="J204" s="60" t="s">
        <v>319</v>
      </c>
      <c r="K204" s="60" t="s">
        <v>319</v>
      </c>
      <c r="L204" s="91" t="s">
        <v>319</v>
      </c>
      <c r="M204" s="91" t="s">
        <v>319</v>
      </c>
      <c r="N204" s="101" t="s">
        <v>319</v>
      </c>
      <c r="O204" s="238"/>
    </row>
    <row r="205" spans="1:15">
      <c r="A205" s="199" t="s">
        <v>53</v>
      </c>
      <c r="B205" s="293" t="s">
        <v>235</v>
      </c>
      <c r="C205" s="199" t="s">
        <v>318</v>
      </c>
      <c r="D205" s="37" t="s">
        <v>20</v>
      </c>
      <c r="E205" s="56">
        <f>E206+E207+E208+E209</f>
        <v>4212.5</v>
      </c>
      <c r="F205" s="62">
        <f>F206+F207+F208+F209</f>
        <v>849.7</v>
      </c>
      <c r="G205" s="246">
        <f>G206+G207+G208+G209</f>
        <v>837.6</v>
      </c>
      <c r="H205" s="247"/>
      <c r="I205" s="247"/>
      <c r="J205" s="247"/>
      <c r="K205" s="248"/>
      <c r="L205" s="57">
        <f>L206+L207+L208+L209</f>
        <v>837.6</v>
      </c>
      <c r="M205" s="57">
        <f>M206+M207+M208+M209</f>
        <v>1012.6</v>
      </c>
      <c r="N205" s="57">
        <f>N206+N207+N208+N209</f>
        <v>675</v>
      </c>
      <c r="O205" s="240" t="s">
        <v>320</v>
      </c>
    </row>
    <row r="206" spans="1:15" ht="22.5">
      <c r="A206" s="200"/>
      <c r="B206" s="294"/>
      <c r="C206" s="200"/>
      <c r="D206" s="37" t="s">
        <v>26</v>
      </c>
      <c r="E206" s="54">
        <f>F206+G206+L206+M206+N206</f>
        <v>1812.5250000000001</v>
      </c>
      <c r="F206" s="84">
        <v>212.42500000000001</v>
      </c>
      <c r="G206" s="249">
        <v>209.4</v>
      </c>
      <c r="H206" s="250"/>
      <c r="I206" s="250"/>
      <c r="J206" s="250"/>
      <c r="K206" s="251"/>
      <c r="L206" s="44">
        <v>209.4</v>
      </c>
      <c r="M206" s="44">
        <v>506.3</v>
      </c>
      <c r="N206" s="44">
        <f>N211</f>
        <v>675</v>
      </c>
      <c r="O206" s="241"/>
    </row>
    <row r="207" spans="1:15" ht="23.25" customHeight="1">
      <c r="A207" s="200"/>
      <c r="B207" s="294"/>
      <c r="C207" s="200"/>
      <c r="D207" s="37" t="s">
        <v>1</v>
      </c>
      <c r="E207" s="54">
        <f>F207+G207+L207+M207+N207</f>
        <v>2399.9749999999999</v>
      </c>
      <c r="F207" s="84">
        <v>637.27499999999998</v>
      </c>
      <c r="G207" s="249">
        <v>628.20000000000005</v>
      </c>
      <c r="H207" s="250"/>
      <c r="I207" s="250"/>
      <c r="J207" s="250"/>
      <c r="K207" s="251"/>
      <c r="L207" s="44">
        <v>628.20000000000005</v>
      </c>
      <c r="M207" s="44">
        <v>506.3</v>
      </c>
      <c r="N207" s="44">
        <f>N212</f>
        <v>0</v>
      </c>
      <c r="O207" s="241"/>
    </row>
    <row r="208" spans="1:15" ht="33.75">
      <c r="A208" s="200"/>
      <c r="B208" s="294"/>
      <c r="C208" s="200"/>
      <c r="D208" s="37" t="s">
        <v>21</v>
      </c>
      <c r="E208" s="42">
        <f>F208+G208+L208+M208+N208</f>
        <v>0</v>
      </c>
      <c r="F208" s="43">
        <v>0</v>
      </c>
      <c r="G208" s="249">
        <v>0</v>
      </c>
      <c r="H208" s="250"/>
      <c r="I208" s="250"/>
      <c r="J208" s="250"/>
      <c r="K208" s="251"/>
      <c r="L208" s="44">
        <v>0</v>
      </c>
      <c r="M208" s="44">
        <v>0</v>
      </c>
      <c r="N208" s="44">
        <v>0</v>
      </c>
      <c r="O208" s="241"/>
    </row>
    <row r="209" spans="1:15" ht="22.5">
      <c r="A209" s="254"/>
      <c r="B209" s="295"/>
      <c r="C209" s="254"/>
      <c r="D209" s="37" t="s">
        <v>2</v>
      </c>
      <c r="E209" s="42">
        <f>F209+G209+L209+M209+N209</f>
        <v>0</v>
      </c>
      <c r="F209" s="43">
        <v>0</v>
      </c>
      <c r="G209" s="249">
        <v>0</v>
      </c>
      <c r="H209" s="250"/>
      <c r="I209" s="250"/>
      <c r="J209" s="250"/>
      <c r="K209" s="251"/>
      <c r="L209" s="44">
        <v>0</v>
      </c>
      <c r="M209" s="44">
        <v>0</v>
      </c>
      <c r="N209" s="44">
        <v>0</v>
      </c>
      <c r="O209" s="242"/>
    </row>
    <row r="210" spans="1:15">
      <c r="A210" s="199" t="s">
        <v>54</v>
      </c>
      <c r="B210" s="293" t="s">
        <v>260</v>
      </c>
      <c r="C210" s="199" t="s">
        <v>318</v>
      </c>
      <c r="D210" s="108" t="s">
        <v>20</v>
      </c>
      <c r="E210" s="55">
        <f>E211+E212+E213+E214</f>
        <v>4212.5</v>
      </c>
      <c r="F210" s="109">
        <f>F211+F212+F213+F214</f>
        <v>849.7</v>
      </c>
      <c r="G210" s="205">
        <f>G211+G212+G213+G214</f>
        <v>837.6</v>
      </c>
      <c r="H210" s="252"/>
      <c r="I210" s="252"/>
      <c r="J210" s="252"/>
      <c r="K210" s="253"/>
      <c r="L210" s="41">
        <f>L211+L212+L213+L214</f>
        <v>837.6</v>
      </c>
      <c r="M210" s="41">
        <f>M211+M212+M213+M214</f>
        <v>1012.6</v>
      </c>
      <c r="N210" s="41">
        <f>N211+N212+N213+N214</f>
        <v>675</v>
      </c>
      <c r="O210" s="239" t="s">
        <v>320</v>
      </c>
    </row>
    <row r="211" spans="1:15" ht="45" customHeight="1">
      <c r="A211" s="200"/>
      <c r="B211" s="294"/>
      <c r="C211" s="200"/>
      <c r="D211" s="108" t="s">
        <v>26</v>
      </c>
      <c r="E211" s="54">
        <f>F211+G211+L211+M211+N211</f>
        <v>1812.5250000000001</v>
      </c>
      <c r="F211" s="106">
        <v>212.42500000000001</v>
      </c>
      <c r="G211" s="205">
        <v>209.4</v>
      </c>
      <c r="H211" s="252"/>
      <c r="I211" s="252"/>
      <c r="J211" s="252"/>
      <c r="K211" s="253"/>
      <c r="L211" s="41">
        <v>209.4</v>
      </c>
      <c r="M211" s="41">
        <v>506.3</v>
      </c>
      <c r="N211" s="41">
        <v>675</v>
      </c>
      <c r="O211" s="234"/>
    </row>
    <row r="212" spans="1:15" ht="37.5" customHeight="1">
      <c r="A212" s="200"/>
      <c r="B212" s="294"/>
      <c r="C212" s="200"/>
      <c r="D212" s="108" t="s">
        <v>1</v>
      </c>
      <c r="E212" s="54">
        <f>F212+G212+L212+M212+N212</f>
        <v>2399.9749999999999</v>
      </c>
      <c r="F212" s="106">
        <v>637.27499999999998</v>
      </c>
      <c r="G212" s="205">
        <v>628.20000000000005</v>
      </c>
      <c r="H212" s="252"/>
      <c r="I212" s="252"/>
      <c r="J212" s="252"/>
      <c r="K212" s="253"/>
      <c r="L212" s="41">
        <v>628.20000000000005</v>
      </c>
      <c r="M212" s="41">
        <v>506.3</v>
      </c>
      <c r="N212" s="41">
        <v>0</v>
      </c>
      <c r="O212" s="234"/>
    </row>
    <row r="213" spans="1:15" ht="56.25" customHeight="1">
      <c r="A213" s="200"/>
      <c r="B213" s="294"/>
      <c r="C213" s="200"/>
      <c r="D213" s="108" t="s">
        <v>21</v>
      </c>
      <c r="E213" s="42">
        <f>F213+G213+L213+M213+N213</f>
        <v>0</v>
      </c>
      <c r="F213" s="42">
        <v>0</v>
      </c>
      <c r="G213" s="205">
        <v>0</v>
      </c>
      <c r="H213" s="252"/>
      <c r="I213" s="252"/>
      <c r="J213" s="252"/>
      <c r="K213" s="253"/>
      <c r="L213" s="41">
        <v>0</v>
      </c>
      <c r="M213" s="41">
        <v>0</v>
      </c>
      <c r="N213" s="41">
        <v>0</v>
      </c>
      <c r="O213" s="234"/>
    </row>
    <row r="214" spans="1:15" ht="45.75" customHeight="1">
      <c r="A214" s="200"/>
      <c r="B214" s="295"/>
      <c r="C214" s="254"/>
      <c r="D214" s="108" t="s">
        <v>2</v>
      </c>
      <c r="E214" s="42">
        <f>F214+G214+L214+M214+N214</f>
        <v>0</v>
      </c>
      <c r="F214" s="42">
        <v>0</v>
      </c>
      <c r="G214" s="208">
        <v>0</v>
      </c>
      <c r="H214" s="209"/>
      <c r="I214" s="209"/>
      <c r="J214" s="209"/>
      <c r="K214" s="210"/>
      <c r="L214" s="42">
        <v>0</v>
      </c>
      <c r="M214" s="42">
        <v>0</v>
      </c>
      <c r="N214" s="42">
        <v>0</v>
      </c>
      <c r="O214" s="235"/>
    </row>
    <row r="215" spans="1:15" ht="15" customHeight="1">
      <c r="A215" s="200"/>
      <c r="B215" s="260" t="s">
        <v>278</v>
      </c>
      <c r="C215" s="211" t="s">
        <v>318</v>
      </c>
      <c r="D215" s="211"/>
      <c r="E215" s="203" t="s">
        <v>62</v>
      </c>
      <c r="F215" s="203" t="s">
        <v>63</v>
      </c>
      <c r="G215" s="203" t="s">
        <v>4</v>
      </c>
      <c r="H215" s="204" t="s">
        <v>276</v>
      </c>
      <c r="I215" s="204"/>
      <c r="J215" s="204"/>
      <c r="K215" s="204"/>
      <c r="L215" s="203" t="s">
        <v>3</v>
      </c>
      <c r="M215" s="203" t="s">
        <v>64</v>
      </c>
      <c r="N215" s="203" t="s">
        <v>65</v>
      </c>
      <c r="O215" s="212"/>
    </row>
    <row r="216" spans="1:15" ht="22.5">
      <c r="A216" s="200"/>
      <c r="B216" s="260"/>
      <c r="C216" s="211"/>
      <c r="D216" s="211"/>
      <c r="E216" s="203"/>
      <c r="F216" s="203"/>
      <c r="G216" s="203"/>
      <c r="H216" s="105" t="s">
        <v>272</v>
      </c>
      <c r="I216" s="105" t="s">
        <v>273</v>
      </c>
      <c r="J216" s="105" t="s">
        <v>274</v>
      </c>
      <c r="K216" s="105" t="s">
        <v>275</v>
      </c>
      <c r="L216" s="203"/>
      <c r="M216" s="203"/>
      <c r="N216" s="203"/>
      <c r="O216" s="237"/>
    </row>
    <row r="217" spans="1:15">
      <c r="A217" s="254"/>
      <c r="B217" s="260"/>
      <c r="C217" s="211"/>
      <c r="D217" s="211"/>
      <c r="E217" s="106">
        <v>2</v>
      </c>
      <c r="F217" s="106">
        <v>2</v>
      </c>
      <c r="G217" s="106">
        <v>2</v>
      </c>
      <c r="H217" s="106">
        <v>2</v>
      </c>
      <c r="I217" s="106">
        <v>2</v>
      </c>
      <c r="J217" s="106">
        <v>2</v>
      </c>
      <c r="K217" s="106">
        <v>2</v>
      </c>
      <c r="L217" s="106" t="s">
        <v>319</v>
      </c>
      <c r="M217" s="106" t="s">
        <v>319</v>
      </c>
      <c r="N217" s="106" t="s">
        <v>319</v>
      </c>
      <c r="O217" s="238"/>
    </row>
    <row r="218" spans="1:15">
      <c r="A218" s="211" t="s">
        <v>55</v>
      </c>
      <c r="B218" s="202" t="s">
        <v>270</v>
      </c>
      <c r="C218" s="219" t="s">
        <v>318</v>
      </c>
      <c r="D218" s="37" t="s">
        <v>20</v>
      </c>
      <c r="E218" s="47">
        <f>E219+E220+E221+E222</f>
        <v>0</v>
      </c>
      <c r="F218" s="59">
        <f>F219+F220+F221+F222</f>
        <v>0</v>
      </c>
      <c r="G218" s="277">
        <f>G219+G220+G221+G222</f>
        <v>0</v>
      </c>
      <c r="H218" s="278"/>
      <c r="I218" s="278"/>
      <c r="J218" s="278"/>
      <c r="K218" s="278"/>
      <c r="L218" s="59">
        <f>L219+L220+L221+L222</f>
        <v>0</v>
      </c>
      <c r="M218" s="59">
        <f>M219+M220+M221+M222</f>
        <v>0</v>
      </c>
      <c r="N218" s="59">
        <f>N219+N220+N221+N222</f>
        <v>0</v>
      </c>
      <c r="O218" s="240" t="s">
        <v>320</v>
      </c>
    </row>
    <row r="219" spans="1:15" ht="22.5">
      <c r="A219" s="211"/>
      <c r="B219" s="202"/>
      <c r="C219" s="234"/>
      <c r="D219" s="37" t="s">
        <v>26</v>
      </c>
      <c r="E219" s="42">
        <f>F219+G219+L219+M219+N219</f>
        <v>0</v>
      </c>
      <c r="F219" s="43">
        <v>0</v>
      </c>
      <c r="G219" s="245">
        <f>G224+G232+G240</f>
        <v>0</v>
      </c>
      <c r="H219" s="244"/>
      <c r="I219" s="244"/>
      <c r="J219" s="244"/>
      <c r="K219" s="244"/>
      <c r="L219" s="43">
        <v>0</v>
      </c>
      <c r="M219" s="43">
        <v>0</v>
      </c>
      <c r="N219" s="43">
        <v>0</v>
      </c>
      <c r="O219" s="241"/>
    </row>
    <row r="220" spans="1:15" ht="33.75">
      <c r="A220" s="211"/>
      <c r="B220" s="202"/>
      <c r="C220" s="234"/>
      <c r="D220" s="37" t="s">
        <v>1</v>
      </c>
      <c r="E220" s="45">
        <f>F220+G220+L220+M220+N220</f>
        <v>0</v>
      </c>
      <c r="F220" s="43">
        <v>0</v>
      </c>
      <c r="G220" s="243">
        <f>G225+G233+G241</f>
        <v>0</v>
      </c>
      <c r="H220" s="244"/>
      <c r="I220" s="244"/>
      <c r="J220" s="244"/>
      <c r="K220" s="244"/>
      <c r="L220" s="43">
        <v>0</v>
      </c>
      <c r="M220" s="43">
        <v>0</v>
      </c>
      <c r="N220" s="43">
        <v>0</v>
      </c>
      <c r="O220" s="241"/>
    </row>
    <row r="221" spans="1:15" ht="33.75">
      <c r="A221" s="211"/>
      <c r="B221" s="202"/>
      <c r="C221" s="234"/>
      <c r="D221" s="37" t="s">
        <v>21</v>
      </c>
      <c r="E221" s="42">
        <f>F221+G221+L221+M221+N221</f>
        <v>0</v>
      </c>
      <c r="F221" s="43">
        <v>0</v>
      </c>
      <c r="G221" s="245">
        <f>G226+G234+G242</f>
        <v>0</v>
      </c>
      <c r="H221" s="244"/>
      <c r="I221" s="244"/>
      <c r="J221" s="244"/>
      <c r="K221" s="244"/>
      <c r="L221" s="43">
        <v>0</v>
      </c>
      <c r="M221" s="43">
        <v>0</v>
      </c>
      <c r="N221" s="43">
        <v>0</v>
      </c>
      <c r="O221" s="241"/>
    </row>
    <row r="222" spans="1:15" ht="22.5">
      <c r="A222" s="211"/>
      <c r="B222" s="202"/>
      <c r="C222" s="235"/>
      <c r="D222" s="37" t="s">
        <v>2</v>
      </c>
      <c r="E222" s="42">
        <f>F222+G222+L222+M222+N222</f>
        <v>0</v>
      </c>
      <c r="F222" s="43">
        <v>0</v>
      </c>
      <c r="G222" s="245">
        <v>0</v>
      </c>
      <c r="H222" s="245"/>
      <c r="I222" s="245"/>
      <c r="J222" s="245"/>
      <c r="K222" s="245"/>
      <c r="L222" s="43">
        <v>0</v>
      </c>
      <c r="M222" s="43">
        <v>0</v>
      </c>
      <c r="N222" s="43">
        <v>0</v>
      </c>
      <c r="O222" s="242"/>
    </row>
    <row r="223" spans="1:15" ht="15" customHeight="1">
      <c r="A223" s="211" t="s">
        <v>56</v>
      </c>
      <c r="B223" s="202" t="s">
        <v>271</v>
      </c>
      <c r="C223" s="219" t="s">
        <v>318</v>
      </c>
      <c r="D223" s="37" t="s">
        <v>20</v>
      </c>
      <c r="E223" s="45">
        <f>E224+E225+E226+E227</f>
        <v>0</v>
      </c>
      <c r="F223" s="43">
        <f>F224+F225+F226+F227</f>
        <v>0</v>
      </c>
      <c r="G223" s="243">
        <f>G224+G225+G226+G227</f>
        <v>0</v>
      </c>
      <c r="H223" s="244"/>
      <c r="I223" s="244"/>
      <c r="J223" s="244"/>
      <c r="K223" s="244"/>
      <c r="L223" s="43">
        <f>L224+L225+L226+L227</f>
        <v>0</v>
      </c>
      <c r="M223" s="43">
        <f>M224+M225+M226+M227</f>
        <v>0</v>
      </c>
      <c r="N223" s="43">
        <f>N224+N225+N226+N227</f>
        <v>0</v>
      </c>
      <c r="O223" s="240" t="s">
        <v>320</v>
      </c>
    </row>
    <row r="224" spans="1:15" ht="22.5">
      <c r="A224" s="211"/>
      <c r="B224" s="202"/>
      <c r="C224" s="234"/>
      <c r="D224" s="37" t="s">
        <v>26</v>
      </c>
      <c r="E224" s="42">
        <f>F224+G224+L224+M224+N224</f>
        <v>0</v>
      </c>
      <c r="F224" s="43">
        <v>0</v>
      </c>
      <c r="G224" s="245">
        <v>0</v>
      </c>
      <c r="H224" s="245"/>
      <c r="I224" s="245"/>
      <c r="J224" s="245"/>
      <c r="K224" s="245"/>
      <c r="L224" s="43">
        <v>0</v>
      </c>
      <c r="M224" s="43">
        <v>0</v>
      </c>
      <c r="N224" s="43">
        <v>0</v>
      </c>
      <c r="O224" s="241"/>
    </row>
    <row r="225" spans="1:15" ht="33.75">
      <c r="A225" s="211"/>
      <c r="B225" s="202"/>
      <c r="C225" s="234"/>
      <c r="D225" s="37" t="s">
        <v>1</v>
      </c>
      <c r="E225" s="42">
        <f>F225+G225+L225+M225+N225</f>
        <v>0</v>
      </c>
      <c r="F225" s="43">
        <v>0</v>
      </c>
      <c r="G225" s="243">
        <v>0</v>
      </c>
      <c r="H225" s="244"/>
      <c r="I225" s="244"/>
      <c r="J225" s="244"/>
      <c r="K225" s="244"/>
      <c r="L225" s="43">
        <v>0</v>
      </c>
      <c r="M225" s="43">
        <v>0</v>
      </c>
      <c r="N225" s="43">
        <v>0</v>
      </c>
      <c r="O225" s="241"/>
    </row>
    <row r="226" spans="1:15" ht="33.75">
      <c r="A226" s="211"/>
      <c r="B226" s="202"/>
      <c r="C226" s="234"/>
      <c r="D226" s="37" t="s">
        <v>21</v>
      </c>
      <c r="E226" s="42">
        <f>F226+G226+L226+M226+N226</f>
        <v>0</v>
      </c>
      <c r="F226" s="43">
        <v>0</v>
      </c>
      <c r="G226" s="245">
        <v>0</v>
      </c>
      <c r="H226" s="245"/>
      <c r="I226" s="245"/>
      <c r="J226" s="245"/>
      <c r="K226" s="245"/>
      <c r="L226" s="43">
        <v>0</v>
      </c>
      <c r="M226" s="43">
        <v>0</v>
      </c>
      <c r="N226" s="43">
        <v>0</v>
      </c>
      <c r="O226" s="241"/>
    </row>
    <row r="227" spans="1:15" ht="72.75" customHeight="1">
      <c r="A227" s="211"/>
      <c r="B227" s="202"/>
      <c r="C227" s="235"/>
      <c r="D227" s="37" t="s">
        <v>2</v>
      </c>
      <c r="E227" s="42">
        <f>G227+F227+L227+M227+N227</f>
        <v>0</v>
      </c>
      <c r="F227" s="43">
        <v>0</v>
      </c>
      <c r="G227" s="245">
        <v>0</v>
      </c>
      <c r="H227" s="245"/>
      <c r="I227" s="245"/>
      <c r="J227" s="245"/>
      <c r="K227" s="245"/>
      <c r="L227" s="43">
        <v>0</v>
      </c>
      <c r="M227" s="43">
        <v>0</v>
      </c>
      <c r="N227" s="43">
        <v>0</v>
      </c>
      <c r="O227" s="242"/>
    </row>
    <row r="228" spans="1:15" ht="15" customHeight="1">
      <c r="A228" s="211"/>
      <c r="B228" s="260" t="s">
        <v>206</v>
      </c>
      <c r="C228" s="211" t="s">
        <v>318</v>
      </c>
      <c r="D228" s="211"/>
      <c r="E228" s="203" t="s">
        <v>62</v>
      </c>
      <c r="F228" s="236" t="s">
        <v>63</v>
      </c>
      <c r="G228" s="236" t="s">
        <v>4</v>
      </c>
      <c r="H228" s="228" t="s">
        <v>276</v>
      </c>
      <c r="I228" s="228"/>
      <c r="J228" s="228"/>
      <c r="K228" s="228"/>
      <c r="L228" s="236" t="s">
        <v>3</v>
      </c>
      <c r="M228" s="236" t="s">
        <v>64</v>
      </c>
      <c r="N228" s="236" t="s">
        <v>65</v>
      </c>
      <c r="O228" s="212"/>
    </row>
    <row r="229" spans="1:15" ht="22.5">
      <c r="A229" s="211"/>
      <c r="B229" s="260"/>
      <c r="C229" s="211"/>
      <c r="D229" s="211"/>
      <c r="E229" s="203"/>
      <c r="F229" s="236"/>
      <c r="G229" s="236"/>
      <c r="H229" s="64" t="s">
        <v>272</v>
      </c>
      <c r="I229" s="64" t="s">
        <v>273</v>
      </c>
      <c r="J229" s="64" t="s">
        <v>274</v>
      </c>
      <c r="K229" s="64" t="s">
        <v>275</v>
      </c>
      <c r="L229" s="236"/>
      <c r="M229" s="236"/>
      <c r="N229" s="236"/>
      <c r="O229" s="237"/>
    </row>
    <row r="230" spans="1:15">
      <c r="A230" s="211"/>
      <c r="B230" s="260"/>
      <c r="C230" s="211"/>
      <c r="D230" s="211"/>
      <c r="E230" s="35" t="s">
        <v>319</v>
      </c>
      <c r="F230" s="84" t="s">
        <v>319</v>
      </c>
      <c r="G230" s="60" t="s">
        <v>319</v>
      </c>
      <c r="H230" s="60" t="s">
        <v>319</v>
      </c>
      <c r="I230" s="60" t="s">
        <v>319</v>
      </c>
      <c r="J230" s="60" t="s">
        <v>319</v>
      </c>
      <c r="K230" s="60" t="s">
        <v>319</v>
      </c>
      <c r="L230" s="91" t="s">
        <v>319</v>
      </c>
      <c r="M230" s="91" t="s">
        <v>319</v>
      </c>
      <c r="N230" s="101" t="s">
        <v>319</v>
      </c>
      <c r="O230" s="238"/>
    </row>
    <row r="231" spans="1:15" ht="23.25" customHeight="1">
      <c r="A231" s="211" t="s">
        <v>389</v>
      </c>
      <c r="B231" s="202" t="s">
        <v>40</v>
      </c>
      <c r="C231" s="204" t="s">
        <v>318</v>
      </c>
      <c r="D231" s="37" t="s">
        <v>20</v>
      </c>
      <c r="E231" s="42">
        <f>E232+E233+E234+E235</f>
        <v>0</v>
      </c>
      <c r="F231" s="43">
        <f>F232+F233+F234+F235</f>
        <v>0</v>
      </c>
      <c r="G231" s="245">
        <f>G232+G233+G234+G235</f>
        <v>0</v>
      </c>
      <c r="H231" s="244"/>
      <c r="I231" s="244"/>
      <c r="J231" s="244"/>
      <c r="K231" s="244"/>
      <c r="L231" s="43">
        <f>L232+L233+L234+L235</f>
        <v>0</v>
      </c>
      <c r="M231" s="43">
        <f>M232+M233+M234+M235</f>
        <v>0</v>
      </c>
      <c r="N231" s="43">
        <f>N232+N233+N234+N235</f>
        <v>0</v>
      </c>
      <c r="O231" s="240" t="s">
        <v>320</v>
      </c>
    </row>
    <row r="232" spans="1:15" ht="22.5">
      <c r="A232" s="211"/>
      <c r="B232" s="202"/>
      <c r="C232" s="204"/>
      <c r="D232" s="37" t="s">
        <v>26</v>
      </c>
      <c r="E232" s="42">
        <f>F232+G232+L232+M232+N232</f>
        <v>0</v>
      </c>
      <c r="F232" s="43">
        <v>0</v>
      </c>
      <c r="G232" s="245">
        <v>0</v>
      </c>
      <c r="H232" s="245"/>
      <c r="I232" s="245"/>
      <c r="J232" s="245"/>
      <c r="K232" s="245"/>
      <c r="L232" s="43">
        <v>0</v>
      </c>
      <c r="M232" s="43">
        <v>0</v>
      </c>
      <c r="N232" s="43">
        <v>0</v>
      </c>
      <c r="O232" s="241"/>
    </row>
    <row r="233" spans="1:15" ht="33.75">
      <c r="A233" s="211"/>
      <c r="B233" s="202"/>
      <c r="C233" s="204"/>
      <c r="D233" s="37" t="s">
        <v>1</v>
      </c>
      <c r="E233" s="42">
        <f>F233+G233+L233+M233+N233</f>
        <v>0</v>
      </c>
      <c r="F233" s="43">
        <v>0</v>
      </c>
      <c r="G233" s="245">
        <v>0</v>
      </c>
      <c r="H233" s="245"/>
      <c r="I233" s="245"/>
      <c r="J233" s="245"/>
      <c r="K233" s="245"/>
      <c r="L233" s="43">
        <v>0</v>
      </c>
      <c r="M233" s="43">
        <v>0</v>
      </c>
      <c r="N233" s="43">
        <v>0</v>
      </c>
      <c r="O233" s="241"/>
    </row>
    <row r="234" spans="1:15" ht="33.75">
      <c r="A234" s="211"/>
      <c r="B234" s="202"/>
      <c r="C234" s="204"/>
      <c r="D234" s="37" t="s">
        <v>21</v>
      </c>
      <c r="E234" s="42">
        <f>F234+G234+L234+M234+N234</f>
        <v>0</v>
      </c>
      <c r="F234" s="43">
        <v>0</v>
      </c>
      <c r="G234" s="245">
        <v>0</v>
      </c>
      <c r="H234" s="245"/>
      <c r="I234" s="245"/>
      <c r="J234" s="245"/>
      <c r="K234" s="245"/>
      <c r="L234" s="43">
        <v>0</v>
      </c>
      <c r="M234" s="43">
        <v>0</v>
      </c>
      <c r="N234" s="43">
        <v>0</v>
      </c>
      <c r="O234" s="241"/>
    </row>
    <row r="235" spans="1:15" ht="22.5">
      <c r="A235" s="211"/>
      <c r="B235" s="202"/>
      <c r="C235" s="204"/>
      <c r="D235" s="37" t="s">
        <v>2</v>
      </c>
      <c r="E235" s="42">
        <f>F235+G235+L235+M235+N235</f>
        <v>0</v>
      </c>
      <c r="F235" s="43">
        <v>0</v>
      </c>
      <c r="G235" s="245">
        <v>0</v>
      </c>
      <c r="H235" s="245"/>
      <c r="I235" s="245"/>
      <c r="J235" s="245"/>
      <c r="K235" s="245"/>
      <c r="L235" s="43">
        <v>0</v>
      </c>
      <c r="M235" s="43">
        <v>0</v>
      </c>
      <c r="N235" s="43">
        <v>0</v>
      </c>
      <c r="O235" s="242"/>
    </row>
    <row r="236" spans="1:15" ht="15" customHeight="1">
      <c r="A236" s="211"/>
      <c r="B236" s="260" t="s">
        <v>207</v>
      </c>
      <c r="C236" s="211" t="s">
        <v>318</v>
      </c>
      <c r="D236" s="211"/>
      <c r="E236" s="203" t="s">
        <v>62</v>
      </c>
      <c r="F236" s="236" t="s">
        <v>63</v>
      </c>
      <c r="G236" s="236" t="s">
        <v>4</v>
      </c>
      <c r="H236" s="228" t="s">
        <v>276</v>
      </c>
      <c r="I236" s="228"/>
      <c r="J236" s="228"/>
      <c r="K236" s="228"/>
      <c r="L236" s="236" t="s">
        <v>3</v>
      </c>
      <c r="M236" s="236" t="s">
        <v>64</v>
      </c>
      <c r="N236" s="236" t="s">
        <v>65</v>
      </c>
      <c r="O236" s="212"/>
    </row>
    <row r="237" spans="1:15" ht="22.5">
      <c r="A237" s="211"/>
      <c r="B237" s="260"/>
      <c r="C237" s="211"/>
      <c r="D237" s="211"/>
      <c r="E237" s="203"/>
      <c r="F237" s="236"/>
      <c r="G237" s="236"/>
      <c r="H237" s="64" t="s">
        <v>272</v>
      </c>
      <c r="I237" s="64" t="s">
        <v>273</v>
      </c>
      <c r="J237" s="64" t="s">
        <v>274</v>
      </c>
      <c r="K237" s="64" t="s">
        <v>275</v>
      </c>
      <c r="L237" s="236"/>
      <c r="M237" s="236"/>
      <c r="N237" s="236"/>
      <c r="O237" s="237"/>
    </row>
    <row r="238" spans="1:15">
      <c r="A238" s="211"/>
      <c r="B238" s="260"/>
      <c r="C238" s="211"/>
      <c r="D238" s="211"/>
      <c r="E238" s="51" t="s">
        <v>319</v>
      </c>
      <c r="F238" s="84" t="s">
        <v>319</v>
      </c>
      <c r="G238" s="60" t="s">
        <v>319</v>
      </c>
      <c r="H238" s="60" t="s">
        <v>319</v>
      </c>
      <c r="I238" s="60" t="s">
        <v>319</v>
      </c>
      <c r="J238" s="60" t="s">
        <v>319</v>
      </c>
      <c r="K238" s="60" t="s">
        <v>319</v>
      </c>
      <c r="L238" s="91" t="s">
        <v>319</v>
      </c>
      <c r="M238" s="91" t="s">
        <v>319</v>
      </c>
      <c r="N238" s="101" t="s">
        <v>319</v>
      </c>
      <c r="O238" s="238"/>
    </row>
    <row r="239" spans="1:15" ht="15" customHeight="1">
      <c r="A239" s="211" t="s">
        <v>390</v>
      </c>
      <c r="B239" s="202" t="s">
        <v>36</v>
      </c>
      <c r="C239" s="204" t="s">
        <v>318</v>
      </c>
      <c r="D239" s="37" t="s">
        <v>20</v>
      </c>
      <c r="E239" s="42">
        <f>E240+E241+E242+E243</f>
        <v>0</v>
      </c>
      <c r="F239" s="43">
        <f>F240+F241+F242+F243</f>
        <v>0</v>
      </c>
      <c r="G239" s="245">
        <f>G240+G241+G242+G243</f>
        <v>0</v>
      </c>
      <c r="H239" s="244"/>
      <c r="I239" s="244"/>
      <c r="J239" s="244"/>
      <c r="K239" s="244"/>
      <c r="L239" s="43">
        <f>L240+L241+L242+L243</f>
        <v>0</v>
      </c>
      <c r="M239" s="43">
        <f>M240+M241+M242+M243</f>
        <v>0</v>
      </c>
      <c r="N239" s="43">
        <f>N240+N241+N242+N243</f>
        <v>0</v>
      </c>
      <c r="O239" s="240" t="s">
        <v>320</v>
      </c>
    </row>
    <row r="240" spans="1:15" ht="22.5">
      <c r="A240" s="211"/>
      <c r="B240" s="202"/>
      <c r="C240" s="204"/>
      <c r="D240" s="37" t="s">
        <v>26</v>
      </c>
      <c r="E240" s="42">
        <f>F240+G240+L240+M240+N240</f>
        <v>0</v>
      </c>
      <c r="F240" s="43">
        <v>0</v>
      </c>
      <c r="G240" s="245">
        <v>0</v>
      </c>
      <c r="H240" s="245"/>
      <c r="I240" s="245"/>
      <c r="J240" s="245"/>
      <c r="K240" s="245"/>
      <c r="L240" s="43">
        <v>0</v>
      </c>
      <c r="M240" s="43">
        <v>0</v>
      </c>
      <c r="N240" s="43">
        <v>0</v>
      </c>
      <c r="O240" s="241"/>
    </row>
    <row r="241" spans="1:15" ht="33.75">
      <c r="A241" s="211"/>
      <c r="B241" s="202"/>
      <c r="C241" s="204"/>
      <c r="D241" s="37" t="s">
        <v>1</v>
      </c>
      <c r="E241" s="42">
        <f>F241+G241+L241+M241+N241</f>
        <v>0</v>
      </c>
      <c r="F241" s="43">
        <v>0</v>
      </c>
      <c r="G241" s="245">
        <v>0</v>
      </c>
      <c r="H241" s="245"/>
      <c r="I241" s="245"/>
      <c r="J241" s="245"/>
      <c r="K241" s="245"/>
      <c r="L241" s="43">
        <v>0</v>
      </c>
      <c r="M241" s="43">
        <v>0</v>
      </c>
      <c r="N241" s="43">
        <v>0</v>
      </c>
      <c r="O241" s="241"/>
    </row>
    <row r="242" spans="1:15" ht="33.75">
      <c r="A242" s="211"/>
      <c r="B242" s="202"/>
      <c r="C242" s="204"/>
      <c r="D242" s="37" t="s">
        <v>21</v>
      </c>
      <c r="E242" s="42">
        <f>F242+G242+L242+M242+N242</f>
        <v>0</v>
      </c>
      <c r="F242" s="43">
        <v>0</v>
      </c>
      <c r="G242" s="245">
        <v>0</v>
      </c>
      <c r="H242" s="245"/>
      <c r="I242" s="245"/>
      <c r="J242" s="245"/>
      <c r="K242" s="245"/>
      <c r="L242" s="43">
        <v>0</v>
      </c>
      <c r="M242" s="43">
        <v>0</v>
      </c>
      <c r="N242" s="43">
        <v>0</v>
      </c>
      <c r="O242" s="241"/>
    </row>
    <row r="243" spans="1:15" ht="22.5">
      <c r="A243" s="211"/>
      <c r="B243" s="202"/>
      <c r="C243" s="204"/>
      <c r="D243" s="37" t="s">
        <v>2</v>
      </c>
      <c r="E243" s="42">
        <f>F243+G243+L243+M243+N243</f>
        <v>0</v>
      </c>
      <c r="F243" s="43">
        <v>0</v>
      </c>
      <c r="G243" s="245">
        <v>0</v>
      </c>
      <c r="H243" s="245"/>
      <c r="I243" s="245"/>
      <c r="J243" s="245"/>
      <c r="K243" s="245"/>
      <c r="L243" s="43">
        <v>0</v>
      </c>
      <c r="M243" s="43">
        <v>0</v>
      </c>
      <c r="N243" s="43">
        <v>0</v>
      </c>
      <c r="O243" s="242"/>
    </row>
    <row r="244" spans="1:15" ht="15" customHeight="1">
      <c r="A244" s="211"/>
      <c r="B244" s="255" t="s">
        <v>208</v>
      </c>
      <c r="C244" s="211" t="s">
        <v>318</v>
      </c>
      <c r="D244" s="211"/>
      <c r="E244" s="203" t="s">
        <v>62</v>
      </c>
      <c r="F244" s="236" t="s">
        <v>63</v>
      </c>
      <c r="G244" s="236" t="s">
        <v>4</v>
      </c>
      <c r="H244" s="228" t="s">
        <v>276</v>
      </c>
      <c r="I244" s="228"/>
      <c r="J244" s="228"/>
      <c r="K244" s="228"/>
      <c r="L244" s="236" t="s">
        <v>3</v>
      </c>
      <c r="M244" s="236" t="s">
        <v>64</v>
      </c>
      <c r="N244" s="236" t="s">
        <v>65</v>
      </c>
      <c r="O244" s="212"/>
    </row>
    <row r="245" spans="1:15" ht="22.5">
      <c r="A245" s="211"/>
      <c r="B245" s="255"/>
      <c r="C245" s="211"/>
      <c r="D245" s="211"/>
      <c r="E245" s="203"/>
      <c r="F245" s="236"/>
      <c r="G245" s="236"/>
      <c r="H245" s="64" t="s">
        <v>272</v>
      </c>
      <c r="I245" s="64" t="s">
        <v>273</v>
      </c>
      <c r="J245" s="64" t="s">
        <v>274</v>
      </c>
      <c r="K245" s="64" t="s">
        <v>275</v>
      </c>
      <c r="L245" s="236"/>
      <c r="M245" s="236"/>
      <c r="N245" s="236"/>
      <c r="O245" s="237"/>
    </row>
    <row r="246" spans="1:15">
      <c r="A246" s="211"/>
      <c r="B246" s="255"/>
      <c r="C246" s="211"/>
      <c r="D246" s="211"/>
      <c r="E246" s="51" t="s">
        <v>319</v>
      </c>
      <c r="F246" s="84" t="s">
        <v>319</v>
      </c>
      <c r="G246" s="60" t="s">
        <v>319</v>
      </c>
      <c r="H246" s="60" t="s">
        <v>319</v>
      </c>
      <c r="I246" s="60" t="s">
        <v>319</v>
      </c>
      <c r="J246" s="60" t="s">
        <v>319</v>
      </c>
      <c r="K246" s="60" t="s">
        <v>319</v>
      </c>
      <c r="L246" s="91" t="s">
        <v>319</v>
      </c>
      <c r="M246" s="91" t="s">
        <v>319</v>
      </c>
      <c r="N246" s="101" t="s">
        <v>319</v>
      </c>
      <c r="O246" s="238"/>
    </row>
    <row r="247" spans="1:15">
      <c r="A247" s="204" t="s">
        <v>27</v>
      </c>
      <c r="B247" s="204"/>
      <c r="C247" s="204" t="s">
        <v>318</v>
      </c>
      <c r="D247" s="37" t="s">
        <v>20</v>
      </c>
      <c r="E247" s="49">
        <f>E248+E249+E250+E251</f>
        <v>7711369.9198199995</v>
      </c>
      <c r="F247" s="57">
        <f>F248+F249+F250+F251</f>
        <v>2351093.18982</v>
      </c>
      <c r="G247" s="305">
        <f>G248+G249+G250+G251</f>
        <v>1384143.8800000001</v>
      </c>
      <c r="H247" s="306"/>
      <c r="I247" s="306"/>
      <c r="J247" s="306"/>
      <c r="K247" s="306"/>
      <c r="L247" s="57">
        <f>L248+L249+L250+L251</f>
        <v>1353047.85</v>
      </c>
      <c r="M247" s="57">
        <f>M248+M249+M250+M251</f>
        <v>1352378.69</v>
      </c>
      <c r="N247" s="57">
        <f>N248+N249+N250+N251</f>
        <v>1270706.31</v>
      </c>
      <c r="O247" s="240" t="s">
        <v>325</v>
      </c>
    </row>
    <row r="248" spans="1:15" ht="22.5">
      <c r="A248" s="204"/>
      <c r="B248" s="204"/>
      <c r="C248" s="204"/>
      <c r="D248" s="37" t="s">
        <v>26</v>
      </c>
      <c r="E248" s="41">
        <f>F248+G248+L248+M248+N248</f>
        <v>5616119.56482</v>
      </c>
      <c r="F248" s="44">
        <f>F7+F12+F63+F108+F129+F142+F206+F219</f>
        <v>1779438.6548200001</v>
      </c>
      <c r="G248" s="267">
        <f>G7+G12+G63+G108+G129+G142+G206+G219</f>
        <v>990053.46000000008</v>
      </c>
      <c r="H248" s="267"/>
      <c r="I248" s="267"/>
      <c r="J248" s="267"/>
      <c r="K248" s="267"/>
      <c r="L248" s="44">
        <f>L7+L12+L63+L108+L129+L142+L206+L219</f>
        <v>966300.68</v>
      </c>
      <c r="M248" s="44">
        <f>M7+M12+M63+M108+M129+M142+M206+M219</f>
        <v>968160.17</v>
      </c>
      <c r="N248" s="44">
        <f>N7+N12+N63+N108+N129+N142+N206+N219</f>
        <v>912166.6</v>
      </c>
      <c r="O248" s="241"/>
    </row>
    <row r="249" spans="1:15" ht="33.75">
      <c r="A249" s="204"/>
      <c r="B249" s="204"/>
      <c r="C249" s="204"/>
      <c r="D249" s="37" t="s">
        <v>1</v>
      </c>
      <c r="E249" s="41">
        <f>F249+G249+L249+M249+N249</f>
        <v>296756.92499999999</v>
      </c>
      <c r="F249" s="44">
        <f>F8+F64+F109+F130+F143+F207+F220</f>
        <v>117413.60499999998</v>
      </c>
      <c r="G249" s="267">
        <f>G8+G64+G109+G130+G143+G207+G220</f>
        <v>44855.009999999995</v>
      </c>
      <c r="H249" s="267"/>
      <c r="I249" s="267"/>
      <c r="J249" s="267"/>
      <c r="K249" s="267"/>
      <c r="L249" s="44">
        <f>L8+L64+L109+L130+L143+L207+L220</f>
        <v>45718.619999999995</v>
      </c>
      <c r="M249" s="44">
        <f>M8+M64+M109+M130+M143+M207+M220</f>
        <v>43589.39</v>
      </c>
      <c r="N249" s="44">
        <f>N8+N64+N109+N130+N143+N207+N220</f>
        <v>45180.3</v>
      </c>
      <c r="O249" s="241"/>
    </row>
    <row r="250" spans="1:15" ht="33.75">
      <c r="A250" s="204"/>
      <c r="B250" s="204"/>
      <c r="C250" s="204"/>
      <c r="D250" s="37" t="s">
        <v>21</v>
      </c>
      <c r="E250" s="41">
        <f>F250+G250+L250+M250+N250</f>
        <v>1798493.4300000002</v>
      </c>
      <c r="F250" s="44">
        <f>ROUNDDOWN(F9+F65+F110+F131+F144+F208+F221,2)</f>
        <v>454240.93</v>
      </c>
      <c r="G250" s="279">
        <f>G9+G65+G110+G131+G144+G208+G221</f>
        <v>349235.41</v>
      </c>
      <c r="H250" s="279"/>
      <c r="I250" s="279"/>
      <c r="J250" s="279"/>
      <c r="K250" s="279"/>
      <c r="L250" s="44">
        <f>L9+L65+L110+L131+L144+L208+L221</f>
        <v>341028.55</v>
      </c>
      <c r="M250" s="44">
        <f>M9+M65+M110+M136+M144+M208+M221</f>
        <v>340629.13</v>
      </c>
      <c r="N250" s="44">
        <f>N9+N65+N110+N131+N144+N208+N221</f>
        <v>313359.41000000003</v>
      </c>
      <c r="O250" s="241"/>
    </row>
    <row r="251" spans="1:15" ht="22.5">
      <c r="A251" s="204"/>
      <c r="B251" s="204"/>
      <c r="C251" s="204"/>
      <c r="D251" s="37" t="s">
        <v>2</v>
      </c>
      <c r="E251" s="42">
        <f>F251+G251+L251+M251+N251</f>
        <v>0</v>
      </c>
      <c r="F251" s="43">
        <v>0</v>
      </c>
      <c r="G251" s="302">
        <v>0</v>
      </c>
      <c r="H251" s="303"/>
      <c r="I251" s="303"/>
      <c r="J251" s="303"/>
      <c r="K251" s="304"/>
      <c r="L251" s="43">
        <v>0</v>
      </c>
      <c r="M251" s="43">
        <v>0</v>
      </c>
      <c r="N251" s="43">
        <v>0</v>
      </c>
      <c r="O251" s="242"/>
    </row>
  </sheetData>
  <mergeCells count="584">
    <mergeCell ref="F43:F44"/>
    <mergeCell ref="G43:G44"/>
    <mergeCell ref="B43:B45"/>
    <mergeCell ref="C43:C45"/>
    <mergeCell ref="D43:D45"/>
    <mergeCell ref="H43:K43"/>
    <mergeCell ref="L43:L44"/>
    <mergeCell ref="M43:M44"/>
    <mergeCell ref="N43:N44"/>
    <mergeCell ref="A38:A45"/>
    <mergeCell ref="B38:B42"/>
    <mergeCell ref="C38:C42"/>
    <mergeCell ref="E43:E44"/>
    <mergeCell ref="O202:O204"/>
    <mergeCell ref="O26:O28"/>
    <mergeCell ref="O35:O37"/>
    <mergeCell ref="G31:K31"/>
    <mergeCell ref="O51:O53"/>
    <mergeCell ref="O59:O61"/>
    <mergeCell ref="A54:A61"/>
    <mergeCell ref="G141:K141"/>
    <mergeCell ref="G142:K142"/>
    <mergeCell ref="G143:K143"/>
    <mergeCell ref="G67:K67"/>
    <mergeCell ref="G68:K68"/>
    <mergeCell ref="O117:O119"/>
    <mergeCell ref="O138:O140"/>
    <mergeCell ref="N26:N27"/>
    <mergeCell ref="M26:M27"/>
    <mergeCell ref="G54:K54"/>
    <mergeCell ref="G55:K55"/>
    <mergeCell ref="G56:K56"/>
    <mergeCell ref="M202:M203"/>
    <mergeCell ref="G251:K251"/>
    <mergeCell ref="G181:K181"/>
    <mergeCell ref="G182:K182"/>
    <mergeCell ref="G183:K183"/>
    <mergeCell ref="G184:K184"/>
    <mergeCell ref="G185:K185"/>
    <mergeCell ref="G186:G187"/>
    <mergeCell ref="H186:K186"/>
    <mergeCell ref="G194:G195"/>
    <mergeCell ref="H194:K194"/>
    <mergeCell ref="G247:K247"/>
    <mergeCell ref="G248:K248"/>
    <mergeCell ref="G249:K249"/>
    <mergeCell ref="H202:K202"/>
    <mergeCell ref="G202:G203"/>
    <mergeCell ref="G215:G216"/>
    <mergeCell ref="H215:K215"/>
    <mergeCell ref="G250:K250"/>
    <mergeCell ref="G244:G245"/>
    <mergeCell ref="G225:K225"/>
    <mergeCell ref="G226:K226"/>
    <mergeCell ref="G227:K227"/>
    <mergeCell ref="G214:K214"/>
    <mergeCell ref="G218:K218"/>
    <mergeCell ref="G92:K92"/>
    <mergeCell ref="G93:K93"/>
    <mergeCell ref="G91:K91"/>
    <mergeCell ref="G114:K114"/>
    <mergeCell ref="G115:K115"/>
    <mergeCell ref="G116:K116"/>
    <mergeCell ref="G117:G118"/>
    <mergeCell ref="F202:F203"/>
    <mergeCell ref="H26:K26"/>
    <mergeCell ref="G29:K29"/>
    <mergeCell ref="G30:K30"/>
    <mergeCell ref="G32:K32"/>
    <mergeCell ref="G33:K33"/>
    <mergeCell ref="G34:K34"/>
    <mergeCell ref="G35:G36"/>
    <mergeCell ref="H35:K35"/>
    <mergeCell ref="G136:K136"/>
    <mergeCell ref="G137:K137"/>
    <mergeCell ref="G138:G139"/>
    <mergeCell ref="H138:K138"/>
    <mergeCell ref="H162:K162"/>
    <mergeCell ref="F170:F171"/>
    <mergeCell ref="F178:F179"/>
    <mergeCell ref="G134:K134"/>
    <mergeCell ref="G39:K39"/>
    <mergeCell ref="G40:K40"/>
    <mergeCell ref="G41:K41"/>
    <mergeCell ref="G42:K42"/>
    <mergeCell ref="G57:K57"/>
    <mergeCell ref="G58:K58"/>
    <mergeCell ref="G59:G60"/>
    <mergeCell ref="H59:K59"/>
    <mergeCell ref="G88:G89"/>
    <mergeCell ref="H88:K88"/>
    <mergeCell ref="G219:K219"/>
    <mergeCell ref="G165:K165"/>
    <mergeCell ref="G166:K166"/>
    <mergeCell ref="G167:K167"/>
    <mergeCell ref="G168:K168"/>
    <mergeCell ref="G169:K169"/>
    <mergeCell ref="H170:K170"/>
    <mergeCell ref="G146:K146"/>
    <mergeCell ref="G147:K147"/>
    <mergeCell ref="N170:N171"/>
    <mergeCell ref="L202:L203"/>
    <mergeCell ref="E96:E97"/>
    <mergeCell ref="O88:O90"/>
    <mergeCell ref="O96:O98"/>
    <mergeCell ref="N215:N216"/>
    <mergeCell ref="B210:B214"/>
    <mergeCell ref="A205:A209"/>
    <mergeCell ref="A210:A217"/>
    <mergeCell ref="B205:B209"/>
    <mergeCell ref="B215:B217"/>
    <mergeCell ref="C215:C217"/>
    <mergeCell ref="D215:D217"/>
    <mergeCell ref="E215:E216"/>
    <mergeCell ref="F215:F216"/>
    <mergeCell ref="L215:L216"/>
    <mergeCell ref="M215:M216"/>
    <mergeCell ref="N202:N203"/>
    <mergeCell ref="N186:N187"/>
    <mergeCell ref="N194:N195"/>
    <mergeCell ref="F186:F187"/>
    <mergeCell ref="L186:L187"/>
    <mergeCell ref="M186:M187"/>
    <mergeCell ref="N96:N97"/>
    <mergeCell ref="G157:K157"/>
    <mergeCell ref="G158:K158"/>
    <mergeCell ref="G159:K159"/>
    <mergeCell ref="G144:K144"/>
    <mergeCell ref="G145:K145"/>
    <mergeCell ref="G160:K160"/>
    <mergeCell ref="G161:K161"/>
    <mergeCell ref="G162:G163"/>
    <mergeCell ref="N162:N163"/>
    <mergeCell ref="O107:O111"/>
    <mergeCell ref="C112:C116"/>
    <mergeCell ref="O112:O116"/>
    <mergeCell ref="G108:K108"/>
    <mergeCell ref="G109:K109"/>
    <mergeCell ref="G110:K110"/>
    <mergeCell ref="G111:K111"/>
    <mergeCell ref="G148:K148"/>
    <mergeCell ref="G149:K149"/>
    <mergeCell ref="L117:L118"/>
    <mergeCell ref="A67:A74"/>
    <mergeCell ref="G48:K48"/>
    <mergeCell ref="G49:K49"/>
    <mergeCell ref="G50:K50"/>
    <mergeCell ref="G51:G52"/>
    <mergeCell ref="H51:K51"/>
    <mergeCell ref="D194:D196"/>
    <mergeCell ref="D202:D204"/>
    <mergeCell ref="A165:A172"/>
    <mergeCell ref="E72:E73"/>
    <mergeCell ref="F138:F139"/>
    <mergeCell ref="E117:E118"/>
    <mergeCell ref="F117:F118"/>
    <mergeCell ref="F96:F97"/>
    <mergeCell ref="E88:E89"/>
    <mergeCell ref="F194:F195"/>
    <mergeCell ref="G170:G171"/>
    <mergeCell ref="B162:B164"/>
    <mergeCell ref="C162:C164"/>
    <mergeCell ref="B141:B145"/>
    <mergeCell ref="A141:A145"/>
    <mergeCell ref="D138:D140"/>
    <mergeCell ref="B146:B150"/>
    <mergeCell ref="B67:B71"/>
    <mergeCell ref="A13:A20"/>
    <mergeCell ref="B26:B28"/>
    <mergeCell ref="C26:C28"/>
    <mergeCell ref="C138:C140"/>
    <mergeCell ref="A112:A119"/>
    <mergeCell ref="A133:A140"/>
    <mergeCell ref="A46:A53"/>
    <mergeCell ref="B46:B50"/>
    <mergeCell ref="C46:C50"/>
    <mergeCell ref="A21:A28"/>
    <mergeCell ref="A91:A98"/>
    <mergeCell ref="A107:A111"/>
    <mergeCell ref="C107:C111"/>
    <mergeCell ref="B91:B95"/>
    <mergeCell ref="C91:C95"/>
    <mergeCell ref="C96:C98"/>
    <mergeCell ref="C128:C132"/>
    <mergeCell ref="C133:C137"/>
    <mergeCell ref="B112:B116"/>
    <mergeCell ref="B13:B17"/>
    <mergeCell ref="C13:C17"/>
    <mergeCell ref="A128:A132"/>
    <mergeCell ref="A75:A82"/>
    <mergeCell ref="A83:A90"/>
    <mergeCell ref="C75:C79"/>
    <mergeCell ref="B75:B79"/>
    <mergeCell ref="B35:B37"/>
    <mergeCell ref="F51:F52"/>
    <mergeCell ref="L51:L52"/>
    <mergeCell ref="D26:D28"/>
    <mergeCell ref="G75:K75"/>
    <mergeCell ref="G76:K76"/>
    <mergeCell ref="L72:L73"/>
    <mergeCell ref="F72:F73"/>
    <mergeCell ref="G46:K46"/>
    <mergeCell ref="G47:K47"/>
    <mergeCell ref="D35:D37"/>
    <mergeCell ref="E35:E36"/>
    <mergeCell ref="F35:F36"/>
    <mergeCell ref="L35:L36"/>
    <mergeCell ref="H72:K72"/>
    <mergeCell ref="G65:K65"/>
    <mergeCell ref="G66:K66"/>
    <mergeCell ref="G77:K77"/>
    <mergeCell ref="G78:K78"/>
    <mergeCell ref="G79:K79"/>
    <mergeCell ref="G26:G27"/>
    <mergeCell ref="G38:K38"/>
    <mergeCell ref="E80:E81"/>
    <mergeCell ref="F80:F81"/>
    <mergeCell ref="L80:L81"/>
    <mergeCell ref="M80:M81"/>
    <mergeCell ref="B138:B140"/>
    <mergeCell ref="L96:L97"/>
    <mergeCell ref="M96:M97"/>
    <mergeCell ref="B83:B87"/>
    <mergeCell ref="C83:C87"/>
    <mergeCell ref="B117:B119"/>
    <mergeCell ref="C117:C119"/>
    <mergeCell ref="G112:K112"/>
    <mergeCell ref="G113:K113"/>
    <mergeCell ref="H117:K117"/>
    <mergeCell ref="G128:K128"/>
    <mergeCell ref="G129:K129"/>
    <mergeCell ref="B128:B132"/>
    <mergeCell ref="B133:B137"/>
    <mergeCell ref="L138:L139"/>
    <mergeCell ref="M138:M139"/>
    <mergeCell ref="G95:K95"/>
    <mergeCell ref="G96:G97"/>
    <mergeCell ref="G80:G81"/>
    <mergeCell ref="H80:K80"/>
    <mergeCell ref="N178:N179"/>
    <mergeCell ref="E162:E163"/>
    <mergeCell ref="D170:D172"/>
    <mergeCell ref="C6:C12"/>
    <mergeCell ref="D72:D74"/>
    <mergeCell ref="E26:E27"/>
    <mergeCell ref="E18:E19"/>
    <mergeCell ref="C29:C34"/>
    <mergeCell ref="C67:C71"/>
    <mergeCell ref="C35:C37"/>
    <mergeCell ref="E170:E171"/>
    <mergeCell ref="E138:E139"/>
    <mergeCell ref="G131:K131"/>
    <mergeCell ref="G132:K132"/>
    <mergeCell ref="G133:K133"/>
    <mergeCell ref="G130:K130"/>
    <mergeCell ref="D117:D119"/>
    <mergeCell ref="C80:C82"/>
    <mergeCell ref="D80:D82"/>
    <mergeCell ref="G25:K25"/>
    <mergeCell ref="M72:M73"/>
    <mergeCell ref="D88:D90"/>
    <mergeCell ref="C88:C90"/>
    <mergeCell ref="C157:C161"/>
    <mergeCell ref="A3:A4"/>
    <mergeCell ref="B3:B4"/>
    <mergeCell ref="C3:C4"/>
    <mergeCell ref="D3:D4"/>
    <mergeCell ref="E3:E4"/>
    <mergeCell ref="O3:O4"/>
    <mergeCell ref="G4:K4"/>
    <mergeCell ref="B6:B12"/>
    <mergeCell ref="A6:A12"/>
    <mergeCell ref="G5:K5"/>
    <mergeCell ref="G6:K6"/>
    <mergeCell ref="G7:K7"/>
    <mergeCell ref="G8:K8"/>
    <mergeCell ref="G9:K9"/>
    <mergeCell ref="G12:K12"/>
    <mergeCell ref="F3:N3"/>
    <mergeCell ref="G10:K10"/>
    <mergeCell ref="O6:O10"/>
    <mergeCell ref="O11:O12"/>
    <mergeCell ref="G11:K11"/>
    <mergeCell ref="A2:O2"/>
    <mergeCell ref="H1:P1"/>
    <mergeCell ref="O13:O17"/>
    <mergeCell ref="B21:B25"/>
    <mergeCell ref="C21:C25"/>
    <mergeCell ref="O21:O25"/>
    <mergeCell ref="F18:F19"/>
    <mergeCell ref="L18:L19"/>
    <mergeCell ref="M18:M19"/>
    <mergeCell ref="N18:N19"/>
    <mergeCell ref="B18:B20"/>
    <mergeCell ref="C18:C20"/>
    <mergeCell ref="D18:D20"/>
    <mergeCell ref="G13:K13"/>
    <mergeCell ref="G14:K14"/>
    <mergeCell ref="G15:K15"/>
    <mergeCell ref="G16:K16"/>
    <mergeCell ref="G17:K17"/>
    <mergeCell ref="G18:G19"/>
    <mergeCell ref="H18:K18"/>
    <mergeCell ref="G21:K21"/>
    <mergeCell ref="G22:K22"/>
    <mergeCell ref="G23:K23"/>
    <mergeCell ref="G24:K24"/>
    <mergeCell ref="O18:O20"/>
    <mergeCell ref="O29:O34"/>
    <mergeCell ref="A62:A66"/>
    <mergeCell ref="B62:B66"/>
    <mergeCell ref="C62:C66"/>
    <mergeCell ref="O62:O66"/>
    <mergeCell ref="B54:B58"/>
    <mergeCell ref="C54:C58"/>
    <mergeCell ref="O54:O58"/>
    <mergeCell ref="O46:O50"/>
    <mergeCell ref="B51:B53"/>
    <mergeCell ref="C51:C53"/>
    <mergeCell ref="D51:D53"/>
    <mergeCell ref="E51:E52"/>
    <mergeCell ref="M35:M36"/>
    <mergeCell ref="N35:N36"/>
    <mergeCell ref="A29:A37"/>
    <mergeCell ref="N59:N60"/>
    <mergeCell ref="M51:M52"/>
    <mergeCell ref="N51:N52"/>
    <mergeCell ref="G62:K62"/>
    <mergeCell ref="F26:F27"/>
    <mergeCell ref="L26:L27"/>
    <mergeCell ref="B29:B34"/>
    <mergeCell ref="O67:O71"/>
    <mergeCell ref="B59:B61"/>
    <mergeCell ref="C59:C61"/>
    <mergeCell ref="D59:D61"/>
    <mergeCell ref="E59:E60"/>
    <mergeCell ref="F59:F60"/>
    <mergeCell ref="L59:L60"/>
    <mergeCell ref="M59:M60"/>
    <mergeCell ref="G107:K107"/>
    <mergeCell ref="B107:B111"/>
    <mergeCell ref="N88:N89"/>
    <mergeCell ref="B72:B74"/>
    <mergeCell ref="C72:C74"/>
    <mergeCell ref="B80:B82"/>
    <mergeCell ref="B88:B90"/>
    <mergeCell ref="O91:O95"/>
    <mergeCell ref="D96:D98"/>
    <mergeCell ref="B96:B98"/>
    <mergeCell ref="G63:K63"/>
    <mergeCell ref="G64:K64"/>
    <mergeCell ref="G69:K69"/>
    <mergeCell ref="G70:K70"/>
    <mergeCell ref="G71:K71"/>
    <mergeCell ref="G72:G73"/>
    <mergeCell ref="O128:O132"/>
    <mergeCell ref="O133:O137"/>
    <mergeCell ref="O141:O145"/>
    <mergeCell ref="O146:O150"/>
    <mergeCell ref="O157:O161"/>
    <mergeCell ref="O197:O201"/>
    <mergeCell ref="O165:O169"/>
    <mergeCell ref="O173:O177"/>
    <mergeCell ref="O186:O188"/>
    <mergeCell ref="O178:O180"/>
    <mergeCell ref="O170:O172"/>
    <mergeCell ref="O162:O164"/>
    <mergeCell ref="O154:O156"/>
    <mergeCell ref="O151:O153"/>
    <mergeCell ref="O189:O193"/>
    <mergeCell ref="O181:O185"/>
    <mergeCell ref="O194:O196"/>
    <mergeCell ref="E236:E237"/>
    <mergeCell ref="F236:F237"/>
    <mergeCell ref="L236:L237"/>
    <mergeCell ref="M236:M237"/>
    <mergeCell ref="N236:N237"/>
    <mergeCell ref="B228:B230"/>
    <mergeCell ref="B223:B227"/>
    <mergeCell ref="C223:C227"/>
    <mergeCell ref="O223:O227"/>
    <mergeCell ref="G234:K234"/>
    <mergeCell ref="G235:K235"/>
    <mergeCell ref="G236:G237"/>
    <mergeCell ref="H236:K236"/>
    <mergeCell ref="D228:D230"/>
    <mergeCell ref="E228:E229"/>
    <mergeCell ref="O228:O230"/>
    <mergeCell ref="O236:O238"/>
    <mergeCell ref="F228:F229"/>
    <mergeCell ref="L228:L229"/>
    <mergeCell ref="M228:M229"/>
    <mergeCell ref="G228:G229"/>
    <mergeCell ref="H228:K228"/>
    <mergeCell ref="G223:K223"/>
    <mergeCell ref="G224:K224"/>
    <mergeCell ref="A247:B251"/>
    <mergeCell ref="C247:C251"/>
    <mergeCell ref="O247:O251"/>
    <mergeCell ref="O231:O235"/>
    <mergeCell ref="B239:B243"/>
    <mergeCell ref="C239:C243"/>
    <mergeCell ref="O239:O243"/>
    <mergeCell ref="B231:B235"/>
    <mergeCell ref="C231:C235"/>
    <mergeCell ref="N244:N245"/>
    <mergeCell ref="G239:K239"/>
    <mergeCell ref="G240:K240"/>
    <mergeCell ref="E244:E245"/>
    <mergeCell ref="D244:D246"/>
    <mergeCell ref="B244:B246"/>
    <mergeCell ref="F244:F245"/>
    <mergeCell ref="L244:L245"/>
    <mergeCell ref="M244:M245"/>
    <mergeCell ref="G231:K231"/>
    <mergeCell ref="G232:K232"/>
    <mergeCell ref="G233:K233"/>
    <mergeCell ref="B236:B238"/>
    <mergeCell ref="C236:C238"/>
    <mergeCell ref="D236:D238"/>
    <mergeCell ref="A239:A246"/>
    <mergeCell ref="C165:C169"/>
    <mergeCell ref="C173:C177"/>
    <mergeCell ref="B154:B156"/>
    <mergeCell ref="C154:C156"/>
    <mergeCell ref="C141:C145"/>
    <mergeCell ref="C146:C150"/>
    <mergeCell ref="B157:B161"/>
    <mergeCell ref="B165:B169"/>
    <mergeCell ref="B173:B177"/>
    <mergeCell ref="B218:B222"/>
    <mergeCell ref="A189:A196"/>
    <mergeCell ref="A197:A204"/>
    <mergeCell ref="A231:A238"/>
    <mergeCell ref="B194:B196"/>
    <mergeCell ref="B202:B204"/>
    <mergeCell ref="B189:B193"/>
    <mergeCell ref="C189:C193"/>
    <mergeCell ref="B151:B153"/>
    <mergeCell ref="C151:C153"/>
    <mergeCell ref="C244:C246"/>
    <mergeCell ref="C228:C230"/>
    <mergeCell ref="A173:A180"/>
    <mergeCell ref="A157:A164"/>
    <mergeCell ref="A181:A188"/>
    <mergeCell ref="C218:C222"/>
    <mergeCell ref="A223:A230"/>
    <mergeCell ref="A218:A222"/>
    <mergeCell ref="E202:E203"/>
    <mergeCell ref="C205:C209"/>
    <mergeCell ref="C210:C214"/>
    <mergeCell ref="C194:C196"/>
    <mergeCell ref="C202:C204"/>
    <mergeCell ref="E186:E187"/>
    <mergeCell ref="B181:B185"/>
    <mergeCell ref="C181:C185"/>
    <mergeCell ref="G175:K175"/>
    <mergeCell ref="G176:K176"/>
    <mergeCell ref="F162:F163"/>
    <mergeCell ref="L162:L163"/>
    <mergeCell ref="M162:M163"/>
    <mergeCell ref="E194:E195"/>
    <mergeCell ref="D186:D188"/>
    <mergeCell ref="B197:B201"/>
    <mergeCell ref="C197:C201"/>
    <mergeCell ref="L178:L179"/>
    <mergeCell ref="M178:M179"/>
    <mergeCell ref="B170:B172"/>
    <mergeCell ref="C170:C172"/>
    <mergeCell ref="G173:K173"/>
    <mergeCell ref="E178:E179"/>
    <mergeCell ref="D162:D164"/>
    <mergeCell ref="B186:B188"/>
    <mergeCell ref="C186:C188"/>
    <mergeCell ref="L170:L171"/>
    <mergeCell ref="M170:M171"/>
    <mergeCell ref="B178:B180"/>
    <mergeCell ref="C178:C180"/>
    <mergeCell ref="D178:D180"/>
    <mergeCell ref="N72:N73"/>
    <mergeCell ref="N80:N81"/>
    <mergeCell ref="G83:K83"/>
    <mergeCell ref="G84:K84"/>
    <mergeCell ref="G85:K85"/>
    <mergeCell ref="G86:K86"/>
    <mergeCell ref="G87:K87"/>
    <mergeCell ref="F88:F89"/>
    <mergeCell ref="L88:L89"/>
    <mergeCell ref="M88:M89"/>
    <mergeCell ref="G94:K94"/>
    <mergeCell ref="H96:K96"/>
    <mergeCell ref="G135:K135"/>
    <mergeCell ref="L104:L105"/>
    <mergeCell ref="M104:M105"/>
    <mergeCell ref="N104:N105"/>
    <mergeCell ref="O72:O74"/>
    <mergeCell ref="O80:O82"/>
    <mergeCell ref="O83:O87"/>
    <mergeCell ref="O75:O79"/>
    <mergeCell ref="N154:N155"/>
    <mergeCell ref="A146:A156"/>
    <mergeCell ref="F151:F152"/>
    <mergeCell ref="L151:L152"/>
    <mergeCell ref="M151:M152"/>
    <mergeCell ref="G150:K150"/>
    <mergeCell ref="G151:G152"/>
    <mergeCell ref="H151:K151"/>
    <mergeCell ref="G154:G155"/>
    <mergeCell ref="H154:K154"/>
    <mergeCell ref="M154:M155"/>
    <mergeCell ref="E154:E155"/>
    <mergeCell ref="F154:F155"/>
    <mergeCell ref="L154:L155"/>
    <mergeCell ref="D151:D153"/>
    <mergeCell ref="E151:E152"/>
    <mergeCell ref="N151:N152"/>
    <mergeCell ref="D154:D156"/>
    <mergeCell ref="M117:M118"/>
    <mergeCell ref="N117:N118"/>
    <mergeCell ref="N125:N126"/>
    <mergeCell ref="O218:O222"/>
    <mergeCell ref="N228:N229"/>
    <mergeCell ref="G220:K220"/>
    <mergeCell ref="G221:K221"/>
    <mergeCell ref="G222:K222"/>
    <mergeCell ref="G241:K241"/>
    <mergeCell ref="G242:K242"/>
    <mergeCell ref="G243:K243"/>
    <mergeCell ref="G205:K205"/>
    <mergeCell ref="G206:K206"/>
    <mergeCell ref="G207:K207"/>
    <mergeCell ref="G208:K208"/>
    <mergeCell ref="G209:K209"/>
    <mergeCell ref="G210:K210"/>
    <mergeCell ref="G211:K211"/>
    <mergeCell ref="G212:K212"/>
    <mergeCell ref="G213:K213"/>
    <mergeCell ref="L194:L195"/>
    <mergeCell ref="M194:M195"/>
    <mergeCell ref="G177:K177"/>
    <mergeCell ref="G178:G179"/>
    <mergeCell ref="H178:K178"/>
    <mergeCell ref="G174:K174"/>
    <mergeCell ref="O104:O106"/>
    <mergeCell ref="O99:O102"/>
    <mergeCell ref="G99:K99"/>
    <mergeCell ref="G100:K100"/>
    <mergeCell ref="G101:K101"/>
    <mergeCell ref="G102:K102"/>
    <mergeCell ref="G103:K103"/>
    <mergeCell ref="H244:K244"/>
    <mergeCell ref="A99:A103"/>
    <mergeCell ref="B99:B103"/>
    <mergeCell ref="C99:C103"/>
    <mergeCell ref="G104:G105"/>
    <mergeCell ref="H104:K104"/>
    <mergeCell ref="F104:F105"/>
    <mergeCell ref="E104:E105"/>
    <mergeCell ref="A104:A106"/>
    <mergeCell ref="B104:B106"/>
    <mergeCell ref="C104:C106"/>
    <mergeCell ref="D104:D106"/>
    <mergeCell ref="N138:N139"/>
    <mergeCell ref="O244:O246"/>
    <mergeCell ref="O215:O217"/>
    <mergeCell ref="O210:O214"/>
    <mergeCell ref="O205:O209"/>
    <mergeCell ref="A120:A127"/>
    <mergeCell ref="B120:B124"/>
    <mergeCell ref="F125:F126"/>
    <mergeCell ref="E125:E126"/>
    <mergeCell ref="G125:G126"/>
    <mergeCell ref="H125:K125"/>
    <mergeCell ref="L125:L126"/>
    <mergeCell ref="M125:M126"/>
    <mergeCell ref="G120:K120"/>
    <mergeCell ref="G121:K121"/>
    <mergeCell ref="G122:K122"/>
    <mergeCell ref="G123:K123"/>
    <mergeCell ref="G124:K124"/>
    <mergeCell ref="C125:C127"/>
    <mergeCell ref="D125:D127"/>
    <mergeCell ref="C120:C124"/>
    <mergeCell ref="B125:B127"/>
  </mergeCells>
  <pageMargins left="0.70866141732283472" right="0.70866141732283472" top="0.74803149606299213" bottom="0.74803149606299213" header="0.31496062992125984" footer="0.31496062992125984"/>
  <pageSetup paperSize="9" scale="69" firstPageNumber="14" fitToHeight="0" orientation="landscape" useFirstPageNumber="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91"/>
  <sheetViews>
    <sheetView view="pageBreakPreview" topLeftCell="A94" zoomScale="130" zoomScaleSheetLayoutView="130" workbookViewId="0">
      <selection activeCell="F60" sqref="F60"/>
    </sheetView>
  </sheetViews>
  <sheetFormatPr defaultRowHeight="15"/>
  <cols>
    <col min="1" max="1" width="9.140625" style="24"/>
    <col min="2" max="2" width="33" style="26" customWidth="1"/>
    <col min="3" max="3" width="12.5703125" style="1" customWidth="1"/>
    <col min="4" max="4" width="14.42578125" style="2" customWidth="1"/>
    <col min="5" max="5" width="10.42578125" style="1" bestFit="1" customWidth="1"/>
    <col min="6" max="12" width="9.140625" style="1"/>
    <col min="13" max="13" width="9.5703125" style="1" bestFit="1" customWidth="1"/>
    <col min="14" max="14" width="9.140625" style="63"/>
    <col min="15" max="15" width="12.42578125" style="1" customWidth="1"/>
    <col min="16" max="16384" width="9.140625" style="1"/>
  </cols>
  <sheetData>
    <row r="1" spans="1:15" ht="63.75" customHeight="1">
      <c r="B1" s="53"/>
      <c r="C1" s="53"/>
      <c r="D1" s="53"/>
      <c r="E1" s="53"/>
      <c r="F1" s="53"/>
      <c r="G1" s="53"/>
      <c r="H1" s="53"/>
      <c r="I1" s="323" t="s">
        <v>345</v>
      </c>
      <c r="J1" s="323"/>
      <c r="K1" s="323"/>
      <c r="L1" s="323"/>
      <c r="M1" s="324"/>
      <c r="N1" s="324"/>
      <c r="O1" s="324"/>
    </row>
    <row r="2" spans="1:15">
      <c r="A2" s="321" t="s">
        <v>189</v>
      </c>
      <c r="B2" s="322"/>
      <c r="C2" s="322"/>
      <c r="D2" s="322"/>
      <c r="E2" s="322"/>
      <c r="F2" s="322"/>
      <c r="G2" s="322"/>
      <c r="H2" s="322"/>
      <c r="I2" s="322"/>
      <c r="J2" s="322"/>
      <c r="K2" s="322"/>
      <c r="L2" s="322"/>
      <c r="M2" s="322"/>
      <c r="N2" s="322"/>
      <c r="O2" s="322"/>
    </row>
    <row r="3" spans="1:15" ht="22.5" customHeight="1">
      <c r="A3" s="211" t="s">
        <v>19</v>
      </c>
      <c r="B3" s="204" t="s">
        <v>22</v>
      </c>
      <c r="C3" s="204" t="s">
        <v>23</v>
      </c>
      <c r="D3" s="204" t="s">
        <v>6</v>
      </c>
      <c r="E3" s="204" t="s">
        <v>28</v>
      </c>
      <c r="F3" s="280" t="s">
        <v>24</v>
      </c>
      <c r="G3" s="206"/>
      <c r="H3" s="206"/>
      <c r="I3" s="206"/>
      <c r="J3" s="206"/>
      <c r="K3" s="206"/>
      <c r="L3" s="206"/>
      <c r="M3" s="206"/>
      <c r="N3" s="207"/>
      <c r="O3" s="204" t="s">
        <v>25</v>
      </c>
    </row>
    <row r="4" spans="1:15">
      <c r="A4" s="211"/>
      <c r="B4" s="204"/>
      <c r="C4" s="204"/>
      <c r="D4" s="204"/>
      <c r="E4" s="204"/>
      <c r="F4" s="36">
        <v>2023</v>
      </c>
      <c r="G4" s="259">
        <v>2024</v>
      </c>
      <c r="H4" s="259"/>
      <c r="I4" s="259"/>
      <c r="J4" s="259"/>
      <c r="K4" s="259"/>
      <c r="L4" s="36" t="s">
        <v>3</v>
      </c>
      <c r="M4" s="36" t="s">
        <v>64</v>
      </c>
      <c r="N4" s="103" t="s">
        <v>65</v>
      </c>
      <c r="O4" s="204"/>
    </row>
    <row r="5" spans="1:15">
      <c r="A5" s="32">
        <v>1</v>
      </c>
      <c r="B5" s="35">
        <v>2</v>
      </c>
      <c r="C5" s="33">
        <v>3</v>
      </c>
      <c r="D5" s="35">
        <v>4</v>
      </c>
      <c r="E5" s="33">
        <v>5</v>
      </c>
      <c r="F5" s="33">
        <v>6</v>
      </c>
      <c r="G5" s="257">
        <v>7</v>
      </c>
      <c r="H5" s="257"/>
      <c r="I5" s="257"/>
      <c r="J5" s="257"/>
      <c r="K5" s="257"/>
      <c r="L5" s="33">
        <v>8</v>
      </c>
      <c r="M5" s="33">
        <v>9</v>
      </c>
      <c r="N5" s="102">
        <v>10</v>
      </c>
      <c r="O5" s="33">
        <v>11</v>
      </c>
    </row>
    <row r="6" spans="1:15">
      <c r="A6" s="211" t="s">
        <v>57</v>
      </c>
      <c r="B6" s="202" t="s">
        <v>37</v>
      </c>
      <c r="C6" s="219" t="s">
        <v>346</v>
      </c>
      <c r="D6" s="37" t="s">
        <v>20</v>
      </c>
      <c r="E6" s="47">
        <f>E7+E8+E9+E10</f>
        <v>6500</v>
      </c>
      <c r="F6" s="47">
        <f>F7+F8+F9+F10</f>
        <v>1300</v>
      </c>
      <c r="G6" s="271">
        <f>G7+G8+G9+G10</f>
        <v>1300</v>
      </c>
      <c r="H6" s="271"/>
      <c r="I6" s="271"/>
      <c r="J6" s="271"/>
      <c r="K6" s="271"/>
      <c r="L6" s="47">
        <f>L7+L8+L9+L10</f>
        <v>1300</v>
      </c>
      <c r="M6" s="47">
        <f>M7+M8+M9+M10</f>
        <v>1300</v>
      </c>
      <c r="N6" s="61">
        <f>N7+N8+N9+N10</f>
        <v>1300</v>
      </c>
      <c r="O6" s="219" t="s">
        <v>320</v>
      </c>
    </row>
    <row r="7" spans="1:15" ht="33.75">
      <c r="A7" s="211"/>
      <c r="B7" s="202"/>
      <c r="C7" s="234"/>
      <c r="D7" s="37" t="s">
        <v>26</v>
      </c>
      <c r="E7" s="42">
        <f>F7+G7+L7+M7+N7</f>
        <v>0</v>
      </c>
      <c r="F7" s="42">
        <v>0</v>
      </c>
      <c r="G7" s="258">
        <v>0</v>
      </c>
      <c r="H7" s="258"/>
      <c r="I7" s="258"/>
      <c r="J7" s="258"/>
      <c r="K7" s="258"/>
      <c r="L7" s="42">
        <v>0</v>
      </c>
      <c r="M7" s="42">
        <v>0</v>
      </c>
      <c r="N7" s="43">
        <v>0</v>
      </c>
      <c r="O7" s="234"/>
    </row>
    <row r="8" spans="1:15" ht="33.75">
      <c r="A8" s="211"/>
      <c r="B8" s="202"/>
      <c r="C8" s="234"/>
      <c r="D8" s="37" t="s">
        <v>1</v>
      </c>
      <c r="E8" s="76">
        <f>F8+G8+L8+M8+N8</f>
        <v>0</v>
      </c>
      <c r="F8" s="42">
        <v>0</v>
      </c>
      <c r="G8" s="258">
        <v>0</v>
      </c>
      <c r="H8" s="258"/>
      <c r="I8" s="258"/>
      <c r="J8" s="258"/>
      <c r="K8" s="258"/>
      <c r="L8" s="42">
        <v>0</v>
      </c>
      <c r="M8" s="42">
        <v>0</v>
      </c>
      <c r="N8" s="43">
        <v>0</v>
      </c>
      <c r="O8" s="234"/>
    </row>
    <row r="9" spans="1:15" ht="33.75">
      <c r="A9" s="211"/>
      <c r="B9" s="202"/>
      <c r="C9" s="234"/>
      <c r="D9" s="37" t="s">
        <v>21</v>
      </c>
      <c r="E9" s="41">
        <f>F9+G9+L9+M9+N9</f>
        <v>6500</v>
      </c>
      <c r="F9" s="41">
        <v>1300</v>
      </c>
      <c r="G9" s="256">
        <v>1300</v>
      </c>
      <c r="H9" s="257"/>
      <c r="I9" s="257"/>
      <c r="J9" s="257"/>
      <c r="K9" s="257"/>
      <c r="L9" s="41">
        <v>1300</v>
      </c>
      <c r="M9" s="41">
        <v>1300</v>
      </c>
      <c r="N9" s="44">
        <v>1300</v>
      </c>
      <c r="O9" s="234"/>
    </row>
    <row r="10" spans="1:15" ht="22.5">
      <c r="A10" s="211"/>
      <c r="B10" s="202"/>
      <c r="C10" s="235"/>
      <c r="D10" s="37" t="s">
        <v>2</v>
      </c>
      <c r="E10" s="42">
        <f>F10+G10+L10+M10+N10</f>
        <v>0</v>
      </c>
      <c r="F10" s="42">
        <v>0</v>
      </c>
      <c r="G10" s="258">
        <v>0</v>
      </c>
      <c r="H10" s="258"/>
      <c r="I10" s="258"/>
      <c r="J10" s="258"/>
      <c r="K10" s="258"/>
      <c r="L10" s="42">
        <v>0</v>
      </c>
      <c r="M10" s="42">
        <v>0</v>
      </c>
      <c r="N10" s="43">
        <v>0</v>
      </c>
      <c r="O10" s="235"/>
    </row>
    <row r="11" spans="1:15">
      <c r="A11" s="211" t="s">
        <v>7</v>
      </c>
      <c r="B11" s="202" t="s">
        <v>68</v>
      </c>
      <c r="C11" s="219" t="s">
        <v>346</v>
      </c>
      <c r="D11" s="108" t="s">
        <v>20</v>
      </c>
      <c r="E11" s="45">
        <f>E12+E13+E14+E15</f>
        <v>6500</v>
      </c>
      <c r="F11" s="45">
        <f>F12+F13+F14+F15</f>
        <v>1300</v>
      </c>
      <c r="G11" s="279">
        <f>G12+G13+G14+G15</f>
        <v>1300</v>
      </c>
      <c r="H11" s="279"/>
      <c r="I11" s="279"/>
      <c r="J11" s="279"/>
      <c r="K11" s="279"/>
      <c r="L11" s="45">
        <f>L12+L13+L14+L15</f>
        <v>1300</v>
      </c>
      <c r="M11" s="45">
        <f>M12+M13+M14+M15</f>
        <v>1300</v>
      </c>
      <c r="N11" s="45">
        <f>N12+N13+N14+N15</f>
        <v>1300</v>
      </c>
      <c r="O11" s="219" t="s">
        <v>320</v>
      </c>
    </row>
    <row r="12" spans="1:15" ht="33.75">
      <c r="A12" s="211"/>
      <c r="B12" s="202"/>
      <c r="C12" s="234"/>
      <c r="D12" s="108" t="s">
        <v>26</v>
      </c>
      <c r="E12" s="42">
        <f>F12+G12+L12+M12+N12</f>
        <v>0</v>
      </c>
      <c r="F12" s="42">
        <v>0</v>
      </c>
      <c r="G12" s="258">
        <v>0</v>
      </c>
      <c r="H12" s="258"/>
      <c r="I12" s="258"/>
      <c r="J12" s="258"/>
      <c r="K12" s="258"/>
      <c r="L12" s="42">
        <v>0</v>
      </c>
      <c r="M12" s="42">
        <v>0</v>
      </c>
      <c r="N12" s="42">
        <v>0</v>
      </c>
      <c r="O12" s="234"/>
    </row>
    <row r="13" spans="1:15" ht="33.75">
      <c r="A13" s="211"/>
      <c r="B13" s="202"/>
      <c r="C13" s="234"/>
      <c r="D13" s="108" t="s">
        <v>1</v>
      </c>
      <c r="E13" s="42">
        <f>F13+G13+L13+M13+N13</f>
        <v>0</v>
      </c>
      <c r="F13" s="42">
        <v>0</v>
      </c>
      <c r="G13" s="258">
        <v>0</v>
      </c>
      <c r="H13" s="258"/>
      <c r="I13" s="258"/>
      <c r="J13" s="258"/>
      <c r="K13" s="258"/>
      <c r="L13" s="42">
        <v>0</v>
      </c>
      <c r="M13" s="42">
        <v>0</v>
      </c>
      <c r="N13" s="42">
        <v>0</v>
      </c>
      <c r="O13" s="234"/>
    </row>
    <row r="14" spans="1:15" ht="33.75">
      <c r="A14" s="211"/>
      <c r="B14" s="202"/>
      <c r="C14" s="234"/>
      <c r="D14" s="108" t="s">
        <v>21</v>
      </c>
      <c r="E14" s="41">
        <f>F14+G14+L14+M14+N14</f>
        <v>6500</v>
      </c>
      <c r="F14" s="41">
        <v>1300</v>
      </c>
      <c r="G14" s="256">
        <v>1300</v>
      </c>
      <c r="H14" s="257"/>
      <c r="I14" s="257"/>
      <c r="J14" s="257"/>
      <c r="K14" s="257"/>
      <c r="L14" s="41">
        <v>1300</v>
      </c>
      <c r="M14" s="41">
        <v>1300</v>
      </c>
      <c r="N14" s="41">
        <v>1300</v>
      </c>
      <c r="O14" s="234"/>
    </row>
    <row r="15" spans="1:15" ht="22.5">
      <c r="A15" s="211"/>
      <c r="B15" s="202"/>
      <c r="C15" s="235"/>
      <c r="D15" s="108" t="s">
        <v>2</v>
      </c>
      <c r="E15" s="42">
        <f>F15+G15+L15+M15+N15</f>
        <v>0</v>
      </c>
      <c r="F15" s="42">
        <v>0</v>
      </c>
      <c r="G15" s="258">
        <v>0</v>
      </c>
      <c r="H15" s="258"/>
      <c r="I15" s="258"/>
      <c r="J15" s="258"/>
      <c r="K15" s="258"/>
      <c r="L15" s="42">
        <v>0</v>
      </c>
      <c r="M15" s="42">
        <v>0</v>
      </c>
      <c r="N15" s="42">
        <v>0</v>
      </c>
      <c r="O15" s="235"/>
    </row>
    <row r="16" spans="1:15" ht="15" customHeight="1">
      <c r="A16" s="211"/>
      <c r="B16" s="255" t="s">
        <v>209</v>
      </c>
      <c r="C16" s="211" t="s">
        <v>346</v>
      </c>
      <c r="D16" s="211"/>
      <c r="E16" s="203" t="s">
        <v>62</v>
      </c>
      <c r="F16" s="203" t="s">
        <v>63</v>
      </c>
      <c r="G16" s="203" t="s">
        <v>4</v>
      </c>
      <c r="H16" s="204" t="s">
        <v>276</v>
      </c>
      <c r="I16" s="204"/>
      <c r="J16" s="204"/>
      <c r="K16" s="204"/>
      <c r="L16" s="203" t="s">
        <v>3</v>
      </c>
      <c r="M16" s="203" t="s">
        <v>64</v>
      </c>
      <c r="N16" s="203" t="s">
        <v>65</v>
      </c>
      <c r="O16" s="212"/>
    </row>
    <row r="17" spans="1:15" ht="22.5">
      <c r="A17" s="211"/>
      <c r="B17" s="255"/>
      <c r="C17" s="211"/>
      <c r="D17" s="211"/>
      <c r="E17" s="203"/>
      <c r="F17" s="203"/>
      <c r="G17" s="203"/>
      <c r="H17" s="105" t="s">
        <v>272</v>
      </c>
      <c r="I17" s="105" t="s">
        <v>273</v>
      </c>
      <c r="J17" s="105" t="s">
        <v>274</v>
      </c>
      <c r="K17" s="105" t="s">
        <v>275</v>
      </c>
      <c r="L17" s="203"/>
      <c r="M17" s="203"/>
      <c r="N17" s="203"/>
      <c r="O17" s="237"/>
    </row>
    <row r="18" spans="1:15">
      <c r="A18" s="211"/>
      <c r="B18" s="255"/>
      <c r="C18" s="211"/>
      <c r="D18" s="211"/>
      <c r="E18" s="106">
        <v>65</v>
      </c>
      <c r="F18" s="106">
        <v>65</v>
      </c>
      <c r="G18" s="106">
        <v>65</v>
      </c>
      <c r="H18" s="106" t="s">
        <v>319</v>
      </c>
      <c r="I18" s="106">
        <v>65</v>
      </c>
      <c r="J18" s="106" t="s">
        <v>319</v>
      </c>
      <c r="K18" s="106" t="s">
        <v>319</v>
      </c>
      <c r="L18" s="106" t="s">
        <v>319</v>
      </c>
      <c r="M18" s="106" t="s">
        <v>319</v>
      </c>
      <c r="N18" s="106" t="s">
        <v>319</v>
      </c>
      <c r="O18" s="238"/>
    </row>
    <row r="19" spans="1:15">
      <c r="A19" s="211" t="s">
        <v>49</v>
      </c>
      <c r="B19" s="202" t="s">
        <v>67</v>
      </c>
      <c r="C19" s="219" t="s">
        <v>346</v>
      </c>
      <c r="D19" s="37" t="s">
        <v>20</v>
      </c>
      <c r="E19" s="47">
        <f>E20+E21+E22+E23</f>
        <v>110059.12</v>
      </c>
      <c r="F19" s="47">
        <f>F20+F21+F22+F23</f>
        <v>31669.61</v>
      </c>
      <c r="G19" s="271">
        <f>G20+G21+G22+G23</f>
        <v>19744.03</v>
      </c>
      <c r="H19" s="271"/>
      <c r="I19" s="271"/>
      <c r="J19" s="271"/>
      <c r="K19" s="271"/>
      <c r="L19" s="47">
        <f>L20+L21+L22+L23</f>
        <v>19548.489999999998</v>
      </c>
      <c r="M19" s="47">
        <f>M20+M21+M22+M23</f>
        <v>19548.489999999998</v>
      </c>
      <c r="N19" s="61">
        <f>N20+N21+N22+N23</f>
        <v>19548.5</v>
      </c>
      <c r="O19" s="219" t="s">
        <v>320</v>
      </c>
    </row>
    <row r="20" spans="1:15" ht="33.75">
      <c r="A20" s="211"/>
      <c r="B20" s="202"/>
      <c r="C20" s="234"/>
      <c r="D20" s="37" t="s">
        <v>26</v>
      </c>
      <c r="E20" s="42">
        <f>F20+G20+L20+M20+N20</f>
        <v>0</v>
      </c>
      <c r="F20" s="42">
        <f t="shared" ref="F20:G22" si="0">F25+F33+F41</f>
        <v>0</v>
      </c>
      <c r="G20" s="258">
        <f t="shared" si="0"/>
        <v>0</v>
      </c>
      <c r="H20" s="257"/>
      <c r="I20" s="257"/>
      <c r="J20" s="257"/>
      <c r="K20" s="257"/>
      <c r="L20" s="42">
        <f t="shared" ref="L20:N22" si="1">L25+L33+L41</f>
        <v>0</v>
      </c>
      <c r="M20" s="42">
        <f t="shared" si="1"/>
        <v>0</v>
      </c>
      <c r="N20" s="43">
        <f t="shared" si="1"/>
        <v>0</v>
      </c>
      <c r="O20" s="234"/>
    </row>
    <row r="21" spans="1:15" ht="33.75">
      <c r="A21" s="211"/>
      <c r="B21" s="202"/>
      <c r="C21" s="234"/>
      <c r="D21" s="37" t="s">
        <v>1</v>
      </c>
      <c r="E21" s="76">
        <f>F21+G21+L21+M21+N21</f>
        <v>0</v>
      </c>
      <c r="F21" s="42">
        <f t="shared" si="0"/>
        <v>0</v>
      </c>
      <c r="G21" s="258">
        <f t="shared" si="0"/>
        <v>0</v>
      </c>
      <c r="H21" s="257"/>
      <c r="I21" s="257"/>
      <c r="J21" s="257"/>
      <c r="K21" s="257"/>
      <c r="L21" s="42">
        <f t="shared" si="1"/>
        <v>0</v>
      </c>
      <c r="M21" s="42">
        <f t="shared" si="1"/>
        <v>0</v>
      </c>
      <c r="N21" s="43">
        <f t="shared" si="1"/>
        <v>0</v>
      </c>
      <c r="O21" s="234"/>
    </row>
    <row r="22" spans="1:15" ht="33.75">
      <c r="A22" s="211"/>
      <c r="B22" s="202"/>
      <c r="C22" s="234"/>
      <c r="D22" s="37" t="s">
        <v>21</v>
      </c>
      <c r="E22" s="41">
        <f>F22+G22+L22+M22+N22</f>
        <v>110059.12</v>
      </c>
      <c r="F22" s="41">
        <f t="shared" si="0"/>
        <v>31669.61</v>
      </c>
      <c r="G22" s="256">
        <f t="shared" si="0"/>
        <v>19744.03</v>
      </c>
      <c r="H22" s="257"/>
      <c r="I22" s="257"/>
      <c r="J22" s="257"/>
      <c r="K22" s="257"/>
      <c r="L22" s="41">
        <f t="shared" si="1"/>
        <v>19548.489999999998</v>
      </c>
      <c r="M22" s="41">
        <f t="shared" si="1"/>
        <v>19548.489999999998</v>
      </c>
      <c r="N22" s="44">
        <f t="shared" si="1"/>
        <v>19548.5</v>
      </c>
      <c r="O22" s="234"/>
    </row>
    <row r="23" spans="1:15" ht="22.5">
      <c r="A23" s="211"/>
      <c r="B23" s="202"/>
      <c r="C23" s="235"/>
      <c r="D23" s="37" t="s">
        <v>2</v>
      </c>
      <c r="E23" s="42">
        <f>F23+G23+L23+M23+N23</f>
        <v>0</v>
      </c>
      <c r="F23" s="42">
        <v>0</v>
      </c>
      <c r="G23" s="258">
        <v>0</v>
      </c>
      <c r="H23" s="258"/>
      <c r="I23" s="258"/>
      <c r="J23" s="258"/>
      <c r="K23" s="258"/>
      <c r="L23" s="42">
        <v>0</v>
      </c>
      <c r="M23" s="42">
        <v>0</v>
      </c>
      <c r="N23" s="43">
        <v>0</v>
      </c>
      <c r="O23" s="235"/>
    </row>
    <row r="24" spans="1:15">
      <c r="A24" s="211" t="s">
        <v>14</v>
      </c>
      <c r="B24" s="202" t="s">
        <v>70</v>
      </c>
      <c r="C24" s="219" t="s">
        <v>346</v>
      </c>
      <c r="D24" s="108" t="s">
        <v>20</v>
      </c>
      <c r="E24" s="45">
        <f>E25+E26+E27+E28</f>
        <v>91128.3</v>
      </c>
      <c r="F24" s="45">
        <f>F25+F26+F27+F28</f>
        <v>27608.81</v>
      </c>
      <c r="G24" s="279">
        <f>G25+G26+G27+G28</f>
        <v>16026.53</v>
      </c>
      <c r="H24" s="279"/>
      <c r="I24" s="279"/>
      <c r="J24" s="279"/>
      <c r="K24" s="279"/>
      <c r="L24" s="45">
        <f>L25+L26+L27+L28</f>
        <v>15830.99</v>
      </c>
      <c r="M24" s="45">
        <f>M25+M26+M27+M28</f>
        <v>15830.99</v>
      </c>
      <c r="N24" s="45">
        <f>N25+N26+N27+N28</f>
        <v>15830.98</v>
      </c>
      <c r="O24" s="219" t="s">
        <v>320</v>
      </c>
    </row>
    <row r="25" spans="1:15" ht="33.75">
      <c r="A25" s="211"/>
      <c r="B25" s="202"/>
      <c r="C25" s="234"/>
      <c r="D25" s="108" t="s">
        <v>26</v>
      </c>
      <c r="E25" s="42">
        <f>F25+G25+L25+M25+N25</f>
        <v>0</v>
      </c>
      <c r="F25" s="42">
        <v>0</v>
      </c>
      <c r="G25" s="258">
        <v>0</v>
      </c>
      <c r="H25" s="258"/>
      <c r="I25" s="258"/>
      <c r="J25" s="258"/>
      <c r="K25" s="258"/>
      <c r="L25" s="42">
        <v>0</v>
      </c>
      <c r="M25" s="42">
        <v>0</v>
      </c>
      <c r="N25" s="42">
        <v>0</v>
      </c>
      <c r="O25" s="234"/>
    </row>
    <row r="26" spans="1:15" ht="33.75">
      <c r="A26" s="211"/>
      <c r="B26" s="202"/>
      <c r="C26" s="234"/>
      <c r="D26" s="108" t="s">
        <v>1</v>
      </c>
      <c r="E26" s="42">
        <f>F26+G26+L26+M26+N26</f>
        <v>0</v>
      </c>
      <c r="F26" s="42">
        <v>0</v>
      </c>
      <c r="G26" s="258">
        <v>0</v>
      </c>
      <c r="H26" s="258"/>
      <c r="I26" s="258"/>
      <c r="J26" s="258"/>
      <c r="K26" s="258"/>
      <c r="L26" s="42">
        <v>0</v>
      </c>
      <c r="M26" s="42">
        <v>0</v>
      </c>
      <c r="N26" s="42">
        <v>0</v>
      </c>
      <c r="O26" s="234"/>
    </row>
    <row r="27" spans="1:15" ht="33.75">
      <c r="A27" s="211"/>
      <c r="B27" s="202"/>
      <c r="C27" s="234"/>
      <c r="D27" s="108" t="s">
        <v>21</v>
      </c>
      <c r="E27" s="41">
        <f>F27+G27+L27+M27+N27</f>
        <v>91128.3</v>
      </c>
      <c r="F27" s="41">
        <v>27608.81</v>
      </c>
      <c r="G27" s="256">
        <v>16026.53</v>
      </c>
      <c r="H27" s="257"/>
      <c r="I27" s="257"/>
      <c r="J27" s="257"/>
      <c r="K27" s="257"/>
      <c r="L27" s="41">
        <v>15830.99</v>
      </c>
      <c r="M27" s="45">
        <v>15830.99</v>
      </c>
      <c r="N27" s="41">
        <v>15830.98</v>
      </c>
      <c r="O27" s="234"/>
    </row>
    <row r="28" spans="1:15" ht="22.5">
      <c r="A28" s="211"/>
      <c r="B28" s="202"/>
      <c r="C28" s="235"/>
      <c r="D28" s="108" t="s">
        <v>2</v>
      </c>
      <c r="E28" s="42">
        <f>F28+G28+L28+M28+N28</f>
        <v>0</v>
      </c>
      <c r="F28" s="42">
        <v>0</v>
      </c>
      <c r="G28" s="258">
        <v>0</v>
      </c>
      <c r="H28" s="258"/>
      <c r="I28" s="258"/>
      <c r="J28" s="258"/>
      <c r="K28" s="258"/>
      <c r="L28" s="42">
        <v>0</v>
      </c>
      <c r="M28" s="42">
        <v>0</v>
      </c>
      <c r="N28" s="42">
        <v>0</v>
      </c>
      <c r="O28" s="235"/>
    </row>
    <row r="29" spans="1:15" ht="15" customHeight="1">
      <c r="A29" s="211"/>
      <c r="B29" s="255" t="s">
        <v>210</v>
      </c>
      <c r="C29" s="211" t="s">
        <v>346</v>
      </c>
      <c r="D29" s="211"/>
      <c r="E29" s="203" t="s">
        <v>62</v>
      </c>
      <c r="F29" s="203" t="s">
        <v>63</v>
      </c>
      <c r="G29" s="203" t="s">
        <v>4</v>
      </c>
      <c r="H29" s="204" t="s">
        <v>276</v>
      </c>
      <c r="I29" s="204"/>
      <c r="J29" s="204"/>
      <c r="K29" s="204"/>
      <c r="L29" s="203" t="s">
        <v>3</v>
      </c>
      <c r="M29" s="203" t="s">
        <v>64</v>
      </c>
      <c r="N29" s="203" t="s">
        <v>65</v>
      </c>
      <c r="O29" s="212"/>
    </row>
    <row r="30" spans="1:15" ht="22.5">
      <c r="A30" s="211"/>
      <c r="B30" s="255"/>
      <c r="C30" s="211"/>
      <c r="D30" s="211"/>
      <c r="E30" s="203"/>
      <c r="F30" s="203"/>
      <c r="G30" s="203"/>
      <c r="H30" s="105" t="s">
        <v>272</v>
      </c>
      <c r="I30" s="105" t="s">
        <v>273</v>
      </c>
      <c r="J30" s="105" t="s">
        <v>274</v>
      </c>
      <c r="K30" s="105" t="s">
        <v>275</v>
      </c>
      <c r="L30" s="203"/>
      <c r="M30" s="203"/>
      <c r="N30" s="203"/>
      <c r="O30" s="237"/>
    </row>
    <row r="31" spans="1:15">
      <c r="A31" s="211"/>
      <c r="B31" s="255"/>
      <c r="C31" s="211"/>
      <c r="D31" s="211"/>
      <c r="E31" s="106">
        <v>2</v>
      </c>
      <c r="F31" s="106">
        <v>2</v>
      </c>
      <c r="G31" s="106">
        <v>1</v>
      </c>
      <c r="H31" s="106">
        <v>1</v>
      </c>
      <c r="I31" s="106">
        <v>1</v>
      </c>
      <c r="J31" s="106">
        <v>1</v>
      </c>
      <c r="K31" s="106">
        <v>1</v>
      </c>
      <c r="L31" s="106" t="s">
        <v>319</v>
      </c>
      <c r="M31" s="106" t="s">
        <v>319</v>
      </c>
      <c r="N31" s="106" t="s">
        <v>319</v>
      </c>
      <c r="O31" s="238"/>
    </row>
    <row r="32" spans="1:15">
      <c r="A32" s="211" t="s">
        <v>15</v>
      </c>
      <c r="B32" s="202" t="s">
        <v>71</v>
      </c>
      <c r="C32" s="219" t="s">
        <v>346</v>
      </c>
      <c r="D32" s="37" t="s">
        <v>20</v>
      </c>
      <c r="E32" s="42">
        <f>E33+E34+E35+E36</f>
        <v>0</v>
      </c>
      <c r="F32" s="42">
        <f>F33+F34+F35+F36</f>
        <v>0</v>
      </c>
      <c r="G32" s="258">
        <f>G33+G34+G35+G36</f>
        <v>0</v>
      </c>
      <c r="H32" s="257"/>
      <c r="I32" s="257"/>
      <c r="J32" s="257"/>
      <c r="K32" s="257"/>
      <c r="L32" s="42">
        <f>L33+L34+L35+L36</f>
        <v>0</v>
      </c>
      <c r="M32" s="42">
        <f>M33+M34+M35+M36</f>
        <v>0</v>
      </c>
      <c r="N32" s="43">
        <f>N33+N34+N35+N36</f>
        <v>0</v>
      </c>
      <c r="O32" s="219" t="s">
        <v>320</v>
      </c>
    </row>
    <row r="33" spans="1:15" ht="33.75">
      <c r="A33" s="211"/>
      <c r="B33" s="202"/>
      <c r="C33" s="234"/>
      <c r="D33" s="37" t="s">
        <v>26</v>
      </c>
      <c r="E33" s="42">
        <f>F33+G33+L33+M33+N33</f>
        <v>0</v>
      </c>
      <c r="F33" s="42">
        <v>0</v>
      </c>
      <c r="G33" s="258">
        <v>0</v>
      </c>
      <c r="H33" s="258"/>
      <c r="I33" s="258"/>
      <c r="J33" s="258"/>
      <c r="K33" s="258"/>
      <c r="L33" s="42">
        <v>0</v>
      </c>
      <c r="M33" s="42">
        <v>0</v>
      </c>
      <c r="N33" s="43">
        <v>0</v>
      </c>
      <c r="O33" s="234"/>
    </row>
    <row r="34" spans="1:15" ht="33.75">
      <c r="A34" s="211"/>
      <c r="B34" s="202"/>
      <c r="C34" s="234"/>
      <c r="D34" s="37" t="s">
        <v>1</v>
      </c>
      <c r="E34" s="42">
        <f>F34+G34+L34+M34+N34</f>
        <v>0</v>
      </c>
      <c r="F34" s="42">
        <v>0</v>
      </c>
      <c r="G34" s="258">
        <v>0</v>
      </c>
      <c r="H34" s="258"/>
      <c r="I34" s="258"/>
      <c r="J34" s="258"/>
      <c r="K34" s="258"/>
      <c r="L34" s="42">
        <v>0</v>
      </c>
      <c r="M34" s="42">
        <v>0</v>
      </c>
      <c r="N34" s="43">
        <v>0</v>
      </c>
      <c r="O34" s="234"/>
    </row>
    <row r="35" spans="1:15" ht="33.75">
      <c r="A35" s="211"/>
      <c r="B35" s="202"/>
      <c r="C35" s="234"/>
      <c r="D35" s="37" t="s">
        <v>21</v>
      </c>
      <c r="E35" s="42">
        <f>F35+G35+L35+M35+N35</f>
        <v>0</v>
      </c>
      <c r="F35" s="42">
        <v>0</v>
      </c>
      <c r="G35" s="258">
        <v>0</v>
      </c>
      <c r="H35" s="258"/>
      <c r="I35" s="258"/>
      <c r="J35" s="258"/>
      <c r="K35" s="258"/>
      <c r="L35" s="42">
        <v>0</v>
      </c>
      <c r="M35" s="42">
        <v>0</v>
      </c>
      <c r="N35" s="43">
        <v>0</v>
      </c>
      <c r="O35" s="234"/>
    </row>
    <row r="36" spans="1:15" ht="22.5">
      <c r="A36" s="211"/>
      <c r="B36" s="202"/>
      <c r="C36" s="235"/>
      <c r="D36" s="37" t="s">
        <v>2</v>
      </c>
      <c r="E36" s="42">
        <f>F36+G36+L36+M36+N36</f>
        <v>0</v>
      </c>
      <c r="F36" s="42">
        <v>0</v>
      </c>
      <c r="G36" s="258">
        <v>0</v>
      </c>
      <c r="H36" s="258"/>
      <c r="I36" s="258"/>
      <c r="J36" s="258"/>
      <c r="K36" s="258"/>
      <c r="L36" s="42">
        <v>0</v>
      </c>
      <c r="M36" s="42">
        <v>0</v>
      </c>
      <c r="N36" s="43">
        <v>0</v>
      </c>
      <c r="O36" s="235"/>
    </row>
    <row r="37" spans="1:15" ht="15" customHeight="1">
      <c r="A37" s="211"/>
      <c r="B37" s="255" t="s">
        <v>211</v>
      </c>
      <c r="C37" s="211" t="s">
        <v>346</v>
      </c>
      <c r="D37" s="211"/>
      <c r="E37" s="203" t="s">
        <v>62</v>
      </c>
      <c r="F37" s="203" t="s">
        <v>63</v>
      </c>
      <c r="G37" s="203" t="s">
        <v>4</v>
      </c>
      <c r="H37" s="204" t="s">
        <v>276</v>
      </c>
      <c r="I37" s="204"/>
      <c r="J37" s="204"/>
      <c r="K37" s="204"/>
      <c r="L37" s="203" t="s">
        <v>3</v>
      </c>
      <c r="M37" s="203" t="s">
        <v>64</v>
      </c>
      <c r="N37" s="236" t="s">
        <v>65</v>
      </c>
      <c r="O37" s="212"/>
    </row>
    <row r="38" spans="1:15" ht="22.5">
      <c r="A38" s="211"/>
      <c r="B38" s="255"/>
      <c r="C38" s="211"/>
      <c r="D38" s="211"/>
      <c r="E38" s="203"/>
      <c r="F38" s="203"/>
      <c r="G38" s="203"/>
      <c r="H38" s="34" t="s">
        <v>272</v>
      </c>
      <c r="I38" s="34" t="s">
        <v>273</v>
      </c>
      <c r="J38" s="34" t="s">
        <v>274</v>
      </c>
      <c r="K38" s="34" t="s">
        <v>275</v>
      </c>
      <c r="L38" s="203"/>
      <c r="M38" s="203"/>
      <c r="N38" s="236"/>
      <c r="O38" s="237"/>
    </row>
    <row r="39" spans="1:15">
      <c r="A39" s="211"/>
      <c r="B39" s="255"/>
      <c r="C39" s="211"/>
      <c r="D39" s="211"/>
      <c r="E39" s="52" t="s">
        <v>319</v>
      </c>
      <c r="F39" s="52" t="s">
        <v>319</v>
      </c>
      <c r="G39" s="52" t="s">
        <v>319</v>
      </c>
      <c r="H39" s="52" t="s">
        <v>319</v>
      </c>
      <c r="I39" s="52" t="s">
        <v>319</v>
      </c>
      <c r="J39" s="52" t="s">
        <v>319</v>
      </c>
      <c r="K39" s="52" t="s">
        <v>319</v>
      </c>
      <c r="L39" s="52" t="s">
        <v>319</v>
      </c>
      <c r="M39" s="52" t="s">
        <v>319</v>
      </c>
      <c r="N39" s="101" t="s">
        <v>319</v>
      </c>
      <c r="O39" s="238"/>
    </row>
    <row r="40" spans="1:15">
      <c r="A40" s="211" t="s">
        <v>16</v>
      </c>
      <c r="B40" s="202" t="s">
        <v>72</v>
      </c>
      <c r="C40" s="219" t="s">
        <v>346</v>
      </c>
      <c r="D40" s="108" t="s">
        <v>20</v>
      </c>
      <c r="E40" s="45">
        <f>E41+E42+E43+E44</f>
        <v>18930.82</v>
      </c>
      <c r="F40" s="45">
        <f>F41+F42+F43+F44</f>
        <v>4060.8</v>
      </c>
      <c r="G40" s="279">
        <f>G41+G42+G43+G44</f>
        <v>3717.5</v>
      </c>
      <c r="H40" s="279"/>
      <c r="I40" s="279"/>
      <c r="J40" s="279"/>
      <c r="K40" s="279"/>
      <c r="L40" s="45">
        <f>L41+L42+L43+L44</f>
        <v>3717.5</v>
      </c>
      <c r="M40" s="45">
        <f>M41+M42+M43+M44</f>
        <v>3717.5</v>
      </c>
      <c r="N40" s="45">
        <f>N41+N42+N43+N44</f>
        <v>3717.52</v>
      </c>
      <c r="O40" s="219" t="s">
        <v>320</v>
      </c>
    </row>
    <row r="41" spans="1:15" ht="33.75">
      <c r="A41" s="211"/>
      <c r="B41" s="202"/>
      <c r="C41" s="234"/>
      <c r="D41" s="108" t="s">
        <v>26</v>
      </c>
      <c r="E41" s="42">
        <f>F41+G41+L41+M41+N41</f>
        <v>0</v>
      </c>
      <c r="F41" s="42">
        <v>0</v>
      </c>
      <c r="G41" s="258">
        <v>0</v>
      </c>
      <c r="H41" s="258"/>
      <c r="I41" s="258"/>
      <c r="J41" s="258"/>
      <c r="K41" s="258"/>
      <c r="L41" s="42">
        <v>0</v>
      </c>
      <c r="M41" s="42">
        <v>0</v>
      </c>
      <c r="N41" s="42">
        <v>0</v>
      </c>
      <c r="O41" s="234"/>
    </row>
    <row r="42" spans="1:15" ht="33.75">
      <c r="A42" s="211"/>
      <c r="B42" s="202"/>
      <c r="C42" s="234"/>
      <c r="D42" s="108" t="s">
        <v>1</v>
      </c>
      <c r="E42" s="42">
        <f>F42+G42+L42+M42+N42</f>
        <v>0</v>
      </c>
      <c r="F42" s="42">
        <v>0</v>
      </c>
      <c r="G42" s="258">
        <v>0</v>
      </c>
      <c r="H42" s="258"/>
      <c r="I42" s="258"/>
      <c r="J42" s="258"/>
      <c r="K42" s="258"/>
      <c r="L42" s="42">
        <v>0</v>
      </c>
      <c r="M42" s="42">
        <v>0</v>
      </c>
      <c r="N42" s="42">
        <v>0</v>
      </c>
      <c r="O42" s="234"/>
    </row>
    <row r="43" spans="1:15" ht="33.75">
      <c r="A43" s="211"/>
      <c r="B43" s="202"/>
      <c r="C43" s="234"/>
      <c r="D43" s="108" t="s">
        <v>21</v>
      </c>
      <c r="E43" s="41">
        <f>F43+G43+L43+M43+N43</f>
        <v>18930.82</v>
      </c>
      <c r="F43" s="41">
        <v>4060.8</v>
      </c>
      <c r="G43" s="256">
        <v>3717.5</v>
      </c>
      <c r="H43" s="257"/>
      <c r="I43" s="257"/>
      <c r="J43" s="257"/>
      <c r="K43" s="257"/>
      <c r="L43" s="41">
        <v>3717.5</v>
      </c>
      <c r="M43" s="41">
        <v>3717.5</v>
      </c>
      <c r="N43" s="41">
        <v>3717.52</v>
      </c>
      <c r="O43" s="234"/>
    </row>
    <row r="44" spans="1:15" ht="22.5">
      <c r="A44" s="211"/>
      <c r="B44" s="202"/>
      <c r="C44" s="235"/>
      <c r="D44" s="108" t="s">
        <v>2</v>
      </c>
      <c r="E44" s="42">
        <f>F44+G44+L44+M44+N44</f>
        <v>0</v>
      </c>
      <c r="F44" s="42">
        <v>0</v>
      </c>
      <c r="G44" s="258">
        <v>0</v>
      </c>
      <c r="H44" s="258"/>
      <c r="I44" s="258"/>
      <c r="J44" s="258"/>
      <c r="K44" s="258"/>
      <c r="L44" s="42">
        <v>0</v>
      </c>
      <c r="M44" s="42">
        <v>0</v>
      </c>
      <c r="N44" s="42">
        <v>0</v>
      </c>
      <c r="O44" s="235"/>
    </row>
    <row r="45" spans="1:15" ht="15" customHeight="1">
      <c r="A45" s="211"/>
      <c r="B45" s="255" t="s">
        <v>347</v>
      </c>
      <c r="C45" s="211" t="s">
        <v>346</v>
      </c>
      <c r="D45" s="211"/>
      <c r="E45" s="203" t="s">
        <v>62</v>
      </c>
      <c r="F45" s="203" t="s">
        <v>63</v>
      </c>
      <c r="G45" s="203" t="s">
        <v>4</v>
      </c>
      <c r="H45" s="204" t="s">
        <v>276</v>
      </c>
      <c r="I45" s="204"/>
      <c r="J45" s="204"/>
      <c r="K45" s="204"/>
      <c r="L45" s="203" t="s">
        <v>3</v>
      </c>
      <c r="M45" s="203" t="s">
        <v>64</v>
      </c>
      <c r="N45" s="203" t="s">
        <v>65</v>
      </c>
      <c r="O45" s="212"/>
    </row>
    <row r="46" spans="1:15" ht="22.5">
      <c r="A46" s="211"/>
      <c r="B46" s="255"/>
      <c r="C46" s="211"/>
      <c r="D46" s="211"/>
      <c r="E46" s="203"/>
      <c r="F46" s="203"/>
      <c r="G46" s="203"/>
      <c r="H46" s="105" t="s">
        <v>272</v>
      </c>
      <c r="I46" s="105" t="s">
        <v>273</v>
      </c>
      <c r="J46" s="105" t="s">
        <v>274</v>
      </c>
      <c r="K46" s="105" t="s">
        <v>275</v>
      </c>
      <c r="L46" s="203"/>
      <c r="M46" s="203"/>
      <c r="N46" s="203"/>
      <c r="O46" s="237"/>
    </row>
    <row r="47" spans="1:15">
      <c r="A47" s="211"/>
      <c r="B47" s="255"/>
      <c r="C47" s="211"/>
      <c r="D47" s="211"/>
      <c r="E47" s="106">
        <v>100</v>
      </c>
      <c r="F47" s="106">
        <v>100</v>
      </c>
      <c r="G47" s="106">
        <v>100</v>
      </c>
      <c r="H47" s="106">
        <v>100</v>
      </c>
      <c r="I47" s="106">
        <v>100</v>
      </c>
      <c r="J47" s="106">
        <v>100</v>
      </c>
      <c r="K47" s="106">
        <v>100</v>
      </c>
      <c r="L47" s="106" t="s">
        <v>319</v>
      </c>
      <c r="M47" s="106" t="s">
        <v>319</v>
      </c>
      <c r="N47" s="106" t="s">
        <v>319</v>
      </c>
      <c r="O47" s="238"/>
    </row>
    <row r="48" spans="1:15">
      <c r="A48" s="211" t="s">
        <v>17</v>
      </c>
      <c r="B48" s="202" t="s">
        <v>398</v>
      </c>
      <c r="C48" s="219" t="s">
        <v>346</v>
      </c>
      <c r="D48" s="37" t="s">
        <v>20</v>
      </c>
      <c r="E48" s="48">
        <f>E49+E50+E51+E52</f>
        <v>323</v>
      </c>
      <c r="F48" s="48">
        <f>F49+F50+F51+F52</f>
        <v>94</v>
      </c>
      <c r="G48" s="320">
        <f>G49+G50+G51+G52</f>
        <v>229</v>
      </c>
      <c r="H48" s="306"/>
      <c r="I48" s="306"/>
      <c r="J48" s="306"/>
      <c r="K48" s="306"/>
      <c r="L48" s="48">
        <f>L49+L50+L51+L52</f>
        <v>0</v>
      </c>
      <c r="M48" s="48">
        <f>M49+M50+M51+M52</f>
        <v>0</v>
      </c>
      <c r="N48" s="59">
        <f>N49+N50+N51+N52</f>
        <v>0</v>
      </c>
      <c r="O48" s="219" t="s">
        <v>320</v>
      </c>
    </row>
    <row r="49" spans="1:15" ht="33.75">
      <c r="A49" s="211"/>
      <c r="B49" s="202"/>
      <c r="C49" s="234"/>
      <c r="D49" s="37" t="s">
        <v>26</v>
      </c>
      <c r="E49" s="42">
        <f>F49+G49+L49+M49+N49</f>
        <v>323</v>
      </c>
      <c r="F49" s="42">
        <f t="shared" ref="F49:G51" si="2">F54</f>
        <v>94</v>
      </c>
      <c r="G49" s="258">
        <f t="shared" si="2"/>
        <v>229</v>
      </c>
      <c r="H49" s="257"/>
      <c r="I49" s="257"/>
      <c r="J49" s="257"/>
      <c r="K49" s="257"/>
      <c r="L49" s="42">
        <f t="shared" ref="L49:N51" si="3">L54</f>
        <v>0</v>
      </c>
      <c r="M49" s="42">
        <f t="shared" si="3"/>
        <v>0</v>
      </c>
      <c r="N49" s="43">
        <f t="shared" si="3"/>
        <v>0</v>
      </c>
      <c r="O49" s="234"/>
    </row>
    <row r="50" spans="1:15" ht="33.75">
      <c r="A50" s="211"/>
      <c r="B50" s="202"/>
      <c r="C50" s="234"/>
      <c r="D50" s="37" t="s">
        <v>1</v>
      </c>
      <c r="E50" s="42">
        <f>F50+G50+L50+M50+N50</f>
        <v>0</v>
      </c>
      <c r="F50" s="42">
        <f t="shared" si="2"/>
        <v>0</v>
      </c>
      <c r="G50" s="258">
        <f t="shared" si="2"/>
        <v>0</v>
      </c>
      <c r="H50" s="257"/>
      <c r="I50" s="257"/>
      <c r="J50" s="257"/>
      <c r="K50" s="257"/>
      <c r="L50" s="42">
        <f t="shared" si="3"/>
        <v>0</v>
      </c>
      <c r="M50" s="42">
        <f t="shared" si="3"/>
        <v>0</v>
      </c>
      <c r="N50" s="43">
        <f t="shared" si="3"/>
        <v>0</v>
      </c>
      <c r="O50" s="234"/>
    </row>
    <row r="51" spans="1:15" ht="33.75">
      <c r="A51" s="211"/>
      <c r="B51" s="202"/>
      <c r="C51" s="234"/>
      <c r="D51" s="37" t="s">
        <v>21</v>
      </c>
      <c r="E51" s="42">
        <f>F51+G51+L51+M51+N51</f>
        <v>0</v>
      </c>
      <c r="F51" s="42">
        <f t="shared" si="2"/>
        <v>0</v>
      </c>
      <c r="G51" s="258">
        <f t="shared" si="2"/>
        <v>0</v>
      </c>
      <c r="H51" s="257"/>
      <c r="I51" s="257"/>
      <c r="J51" s="257"/>
      <c r="K51" s="257"/>
      <c r="L51" s="42">
        <f t="shared" si="3"/>
        <v>0</v>
      </c>
      <c r="M51" s="42">
        <f t="shared" si="3"/>
        <v>0</v>
      </c>
      <c r="N51" s="43">
        <f t="shared" si="3"/>
        <v>0</v>
      </c>
      <c r="O51" s="234"/>
    </row>
    <row r="52" spans="1:15" ht="22.5">
      <c r="A52" s="211"/>
      <c r="B52" s="202"/>
      <c r="C52" s="235"/>
      <c r="D52" s="37" t="s">
        <v>2</v>
      </c>
      <c r="E52" s="42">
        <f>F52+G52+L52+M52+N52</f>
        <v>0</v>
      </c>
      <c r="F52" s="42">
        <v>0</v>
      </c>
      <c r="G52" s="258">
        <v>0</v>
      </c>
      <c r="H52" s="258"/>
      <c r="I52" s="258"/>
      <c r="J52" s="258"/>
      <c r="K52" s="258"/>
      <c r="L52" s="42">
        <v>0</v>
      </c>
      <c r="M52" s="42">
        <v>0</v>
      </c>
      <c r="N52" s="43">
        <v>0</v>
      </c>
      <c r="O52" s="235"/>
    </row>
    <row r="53" spans="1:15">
      <c r="A53" s="211" t="s">
        <v>18</v>
      </c>
      <c r="B53" s="231" t="s">
        <v>348</v>
      </c>
      <c r="C53" s="219" t="s">
        <v>346</v>
      </c>
      <c r="D53" s="108" t="s">
        <v>20</v>
      </c>
      <c r="E53" s="42">
        <f>E54+E55+E56+E57</f>
        <v>323</v>
      </c>
      <c r="F53" s="42">
        <f>F54+F55+F56+F57</f>
        <v>94</v>
      </c>
      <c r="G53" s="258">
        <f>G54+G55+G56+G57</f>
        <v>229</v>
      </c>
      <c r="H53" s="257"/>
      <c r="I53" s="257"/>
      <c r="J53" s="257"/>
      <c r="K53" s="257"/>
      <c r="L53" s="42">
        <f>L54+L55+L56+L57</f>
        <v>0</v>
      </c>
      <c r="M53" s="42">
        <f>M54+M55+M56+M57</f>
        <v>0</v>
      </c>
      <c r="N53" s="42">
        <f>N54+N55+N56+N57</f>
        <v>0</v>
      </c>
      <c r="O53" s="219" t="s">
        <v>320</v>
      </c>
    </row>
    <row r="54" spans="1:15" ht="33.75">
      <c r="A54" s="211"/>
      <c r="B54" s="232"/>
      <c r="C54" s="234"/>
      <c r="D54" s="108" t="s">
        <v>26</v>
      </c>
      <c r="E54" s="42">
        <f>F54+G54+L54+M54+N54</f>
        <v>323</v>
      </c>
      <c r="F54" s="42">
        <v>94</v>
      </c>
      <c r="G54" s="258">
        <v>229</v>
      </c>
      <c r="H54" s="258"/>
      <c r="I54" s="258"/>
      <c r="J54" s="258"/>
      <c r="K54" s="258"/>
      <c r="L54" s="42">
        <v>0</v>
      </c>
      <c r="M54" s="42">
        <v>0</v>
      </c>
      <c r="N54" s="42">
        <v>0</v>
      </c>
      <c r="O54" s="234"/>
    </row>
    <row r="55" spans="1:15" ht="33.75">
      <c r="A55" s="211"/>
      <c r="B55" s="232"/>
      <c r="C55" s="234"/>
      <c r="D55" s="108" t="s">
        <v>1</v>
      </c>
      <c r="E55" s="42">
        <f>F55+G55+L55+M55+N55</f>
        <v>0</v>
      </c>
      <c r="F55" s="42">
        <v>0</v>
      </c>
      <c r="G55" s="258">
        <v>0</v>
      </c>
      <c r="H55" s="258"/>
      <c r="I55" s="258"/>
      <c r="J55" s="258"/>
      <c r="K55" s="258"/>
      <c r="L55" s="42">
        <v>0</v>
      </c>
      <c r="M55" s="42">
        <v>0</v>
      </c>
      <c r="N55" s="42">
        <v>0</v>
      </c>
      <c r="O55" s="234"/>
    </row>
    <row r="56" spans="1:15" ht="33.75">
      <c r="A56" s="211"/>
      <c r="B56" s="232"/>
      <c r="C56" s="234"/>
      <c r="D56" s="108" t="s">
        <v>21</v>
      </c>
      <c r="E56" s="42">
        <f>F56+G56+L56+M56+N56</f>
        <v>0</v>
      </c>
      <c r="F56" s="42">
        <v>0</v>
      </c>
      <c r="G56" s="258">
        <v>0</v>
      </c>
      <c r="H56" s="258"/>
      <c r="I56" s="258"/>
      <c r="J56" s="258"/>
      <c r="K56" s="258"/>
      <c r="L56" s="42">
        <v>0</v>
      </c>
      <c r="M56" s="42">
        <v>0</v>
      </c>
      <c r="N56" s="42">
        <v>0</v>
      </c>
      <c r="O56" s="234"/>
    </row>
    <row r="57" spans="1:15" ht="22.5">
      <c r="A57" s="211"/>
      <c r="B57" s="233"/>
      <c r="C57" s="235"/>
      <c r="D57" s="108" t="s">
        <v>2</v>
      </c>
      <c r="E57" s="42">
        <f>F57+G57+L57+M57+N57</f>
        <v>0</v>
      </c>
      <c r="F57" s="42">
        <v>0</v>
      </c>
      <c r="G57" s="258">
        <v>0</v>
      </c>
      <c r="H57" s="258"/>
      <c r="I57" s="258"/>
      <c r="J57" s="258"/>
      <c r="K57" s="258"/>
      <c r="L57" s="42">
        <v>0</v>
      </c>
      <c r="M57" s="42">
        <v>0</v>
      </c>
      <c r="N57" s="42">
        <v>0</v>
      </c>
      <c r="O57" s="235"/>
    </row>
    <row r="58" spans="1:15" ht="15" customHeight="1">
      <c r="A58" s="211"/>
      <c r="B58" s="255" t="s">
        <v>349</v>
      </c>
      <c r="C58" s="211" t="s">
        <v>346</v>
      </c>
      <c r="D58" s="211"/>
      <c r="E58" s="203" t="s">
        <v>62</v>
      </c>
      <c r="F58" s="203" t="s">
        <v>63</v>
      </c>
      <c r="G58" s="203" t="s">
        <v>4</v>
      </c>
      <c r="H58" s="204" t="s">
        <v>276</v>
      </c>
      <c r="I58" s="204"/>
      <c r="J58" s="204"/>
      <c r="K58" s="204"/>
      <c r="L58" s="203" t="s">
        <v>3</v>
      </c>
      <c r="M58" s="203" t="s">
        <v>64</v>
      </c>
      <c r="N58" s="203" t="s">
        <v>65</v>
      </c>
      <c r="O58" s="212"/>
    </row>
    <row r="59" spans="1:15" ht="22.5">
      <c r="A59" s="211"/>
      <c r="B59" s="255"/>
      <c r="C59" s="211"/>
      <c r="D59" s="211"/>
      <c r="E59" s="203"/>
      <c r="F59" s="203"/>
      <c r="G59" s="203"/>
      <c r="H59" s="105" t="s">
        <v>272</v>
      </c>
      <c r="I59" s="105" t="s">
        <v>273</v>
      </c>
      <c r="J59" s="105" t="s">
        <v>274</v>
      </c>
      <c r="K59" s="105" t="s">
        <v>275</v>
      </c>
      <c r="L59" s="203"/>
      <c r="M59" s="203"/>
      <c r="N59" s="203"/>
      <c r="O59" s="237"/>
    </row>
    <row r="60" spans="1:15" ht="37.5" customHeight="1">
      <c r="A60" s="211"/>
      <c r="B60" s="255"/>
      <c r="C60" s="211"/>
      <c r="D60" s="211"/>
      <c r="E60" s="106">
        <v>46</v>
      </c>
      <c r="F60" s="106">
        <v>23</v>
      </c>
      <c r="G60" s="106">
        <v>46</v>
      </c>
      <c r="H60" s="106" t="s">
        <v>319</v>
      </c>
      <c r="I60" s="106">
        <v>21</v>
      </c>
      <c r="J60" s="106" t="s">
        <v>319</v>
      </c>
      <c r="K60" s="106">
        <v>25</v>
      </c>
      <c r="L60" s="106" t="s">
        <v>319</v>
      </c>
      <c r="M60" s="106" t="s">
        <v>319</v>
      </c>
      <c r="N60" s="106" t="s">
        <v>319</v>
      </c>
      <c r="O60" s="238"/>
    </row>
    <row r="61" spans="1:15">
      <c r="A61" s="211" t="s">
        <v>170</v>
      </c>
      <c r="B61" s="202" t="s">
        <v>294</v>
      </c>
      <c r="C61" s="219" t="s">
        <v>346</v>
      </c>
      <c r="D61" s="37" t="s">
        <v>20</v>
      </c>
      <c r="E61" s="47">
        <f>E62+E63+E64+E65</f>
        <v>61346.77</v>
      </c>
      <c r="F61" s="47">
        <f>F62+F63+F64+F65</f>
        <v>2742.1</v>
      </c>
      <c r="G61" s="271">
        <f>G62+G63+G64+G65</f>
        <v>18714.89</v>
      </c>
      <c r="H61" s="271"/>
      <c r="I61" s="271"/>
      <c r="J61" s="271"/>
      <c r="K61" s="271"/>
      <c r="L61" s="47">
        <f>L62+L63+L64+L65</f>
        <v>18664.89</v>
      </c>
      <c r="M61" s="47">
        <f>M62+M63+M64+M65</f>
        <v>18714.89</v>
      </c>
      <c r="N61" s="61">
        <f>N62+N63+N64+N65</f>
        <v>2510</v>
      </c>
      <c r="O61" s="219" t="s">
        <v>320</v>
      </c>
    </row>
    <row r="62" spans="1:15" ht="33.75">
      <c r="A62" s="211"/>
      <c r="B62" s="202"/>
      <c r="C62" s="234"/>
      <c r="D62" s="37" t="s">
        <v>26</v>
      </c>
      <c r="E62" s="42">
        <f>F62+G62+L62+M62+N62</f>
        <v>0</v>
      </c>
      <c r="F62" s="42">
        <f t="shared" ref="F62:G64" si="4">F67</f>
        <v>0</v>
      </c>
      <c r="G62" s="258">
        <f t="shared" si="4"/>
        <v>0</v>
      </c>
      <c r="H62" s="257"/>
      <c r="I62" s="257"/>
      <c r="J62" s="257"/>
      <c r="K62" s="257"/>
      <c r="L62" s="42">
        <f t="shared" ref="L62:N64" si="5">L67</f>
        <v>0</v>
      </c>
      <c r="M62" s="42">
        <f t="shared" si="5"/>
        <v>0</v>
      </c>
      <c r="N62" s="43">
        <f t="shared" si="5"/>
        <v>0</v>
      </c>
      <c r="O62" s="234"/>
    </row>
    <row r="63" spans="1:15" ht="33.75">
      <c r="A63" s="211"/>
      <c r="B63" s="202"/>
      <c r="C63" s="234"/>
      <c r="D63" s="37" t="s">
        <v>1</v>
      </c>
      <c r="E63" s="76">
        <f>F63+G63+L63+M63+N63</f>
        <v>0</v>
      </c>
      <c r="F63" s="42">
        <f t="shared" si="4"/>
        <v>0</v>
      </c>
      <c r="G63" s="258">
        <f t="shared" si="4"/>
        <v>0</v>
      </c>
      <c r="H63" s="257"/>
      <c r="I63" s="257"/>
      <c r="J63" s="257"/>
      <c r="K63" s="257"/>
      <c r="L63" s="42">
        <f t="shared" si="5"/>
        <v>0</v>
      </c>
      <c r="M63" s="42">
        <f t="shared" si="5"/>
        <v>0</v>
      </c>
      <c r="N63" s="43">
        <f t="shared" si="5"/>
        <v>0</v>
      </c>
      <c r="O63" s="234"/>
    </row>
    <row r="64" spans="1:15" ht="33.75">
      <c r="A64" s="211"/>
      <c r="B64" s="202"/>
      <c r="C64" s="234"/>
      <c r="D64" s="37" t="s">
        <v>21</v>
      </c>
      <c r="E64" s="41">
        <f>F64+G64+L64+M64+N64</f>
        <v>61346.77</v>
      </c>
      <c r="F64" s="41">
        <f t="shared" si="4"/>
        <v>2742.1</v>
      </c>
      <c r="G64" s="256">
        <f t="shared" si="4"/>
        <v>18714.89</v>
      </c>
      <c r="H64" s="257"/>
      <c r="I64" s="257"/>
      <c r="J64" s="257"/>
      <c r="K64" s="257"/>
      <c r="L64" s="41">
        <f t="shared" si="5"/>
        <v>18664.89</v>
      </c>
      <c r="M64" s="41">
        <f t="shared" si="5"/>
        <v>18714.89</v>
      </c>
      <c r="N64" s="44">
        <f t="shared" si="5"/>
        <v>2510</v>
      </c>
      <c r="O64" s="234"/>
    </row>
    <row r="65" spans="1:15" ht="22.5">
      <c r="A65" s="211"/>
      <c r="B65" s="202"/>
      <c r="C65" s="235"/>
      <c r="D65" s="37" t="s">
        <v>2</v>
      </c>
      <c r="E65" s="42">
        <f>F65+G65+L65+M65+N65</f>
        <v>0</v>
      </c>
      <c r="F65" s="42">
        <v>0</v>
      </c>
      <c r="G65" s="258">
        <v>0</v>
      </c>
      <c r="H65" s="258"/>
      <c r="I65" s="258"/>
      <c r="J65" s="258"/>
      <c r="K65" s="258"/>
      <c r="L65" s="42">
        <v>0</v>
      </c>
      <c r="M65" s="42">
        <v>0</v>
      </c>
      <c r="N65" s="43">
        <v>0</v>
      </c>
      <c r="O65" s="235"/>
    </row>
    <row r="66" spans="1:15">
      <c r="A66" s="211" t="s">
        <v>391</v>
      </c>
      <c r="B66" s="202" t="s">
        <v>293</v>
      </c>
      <c r="C66" s="219" t="s">
        <v>346</v>
      </c>
      <c r="D66" s="108" t="s">
        <v>20</v>
      </c>
      <c r="E66" s="45">
        <f>E67+E68+E69+E70</f>
        <v>61346.77</v>
      </c>
      <c r="F66" s="45">
        <f>F67+F68+F69+F70</f>
        <v>2742.1</v>
      </c>
      <c r="G66" s="279">
        <f>G67+G68+G69+G70</f>
        <v>18714.89</v>
      </c>
      <c r="H66" s="279"/>
      <c r="I66" s="279"/>
      <c r="J66" s="279"/>
      <c r="K66" s="279"/>
      <c r="L66" s="45">
        <f>L67+L68+L69+L70</f>
        <v>18664.89</v>
      </c>
      <c r="M66" s="45">
        <f>M67+M68+M69+M70</f>
        <v>18714.89</v>
      </c>
      <c r="N66" s="45">
        <f>N67+N68+N69+N70</f>
        <v>2510</v>
      </c>
      <c r="O66" s="219" t="s">
        <v>320</v>
      </c>
    </row>
    <row r="67" spans="1:15" ht="24" customHeight="1">
      <c r="A67" s="211"/>
      <c r="B67" s="202"/>
      <c r="C67" s="234"/>
      <c r="D67" s="108" t="s">
        <v>26</v>
      </c>
      <c r="E67" s="42">
        <f>F67+G67+L67+M67+N67</f>
        <v>0</v>
      </c>
      <c r="F67" s="42">
        <v>0</v>
      </c>
      <c r="G67" s="258">
        <v>0</v>
      </c>
      <c r="H67" s="258"/>
      <c r="I67" s="258"/>
      <c r="J67" s="258"/>
      <c r="K67" s="258"/>
      <c r="L67" s="42">
        <v>0</v>
      </c>
      <c r="M67" s="42">
        <v>0</v>
      </c>
      <c r="N67" s="42">
        <v>0</v>
      </c>
      <c r="O67" s="234"/>
    </row>
    <row r="68" spans="1:15" ht="33.75">
      <c r="A68" s="211"/>
      <c r="B68" s="202"/>
      <c r="C68" s="234"/>
      <c r="D68" s="108" t="s">
        <v>1</v>
      </c>
      <c r="E68" s="42">
        <f>F68+G68+L68+M68+N68</f>
        <v>0</v>
      </c>
      <c r="F68" s="42">
        <v>0</v>
      </c>
      <c r="G68" s="258">
        <v>0</v>
      </c>
      <c r="H68" s="258"/>
      <c r="I68" s="258"/>
      <c r="J68" s="258"/>
      <c r="K68" s="258"/>
      <c r="L68" s="42">
        <v>0</v>
      </c>
      <c r="M68" s="42">
        <v>0</v>
      </c>
      <c r="N68" s="42">
        <v>0</v>
      </c>
      <c r="O68" s="234"/>
    </row>
    <row r="69" spans="1:15" ht="33.75">
      <c r="A69" s="211"/>
      <c r="B69" s="202"/>
      <c r="C69" s="234"/>
      <c r="D69" s="108" t="s">
        <v>21</v>
      </c>
      <c r="E69" s="41">
        <f>F69+G69+L69+M69+N69</f>
        <v>61346.77</v>
      </c>
      <c r="F69" s="41">
        <v>2742.1</v>
      </c>
      <c r="G69" s="256">
        <v>18714.89</v>
      </c>
      <c r="H69" s="257"/>
      <c r="I69" s="257"/>
      <c r="J69" s="257"/>
      <c r="K69" s="257"/>
      <c r="L69" s="41">
        <v>18664.89</v>
      </c>
      <c r="M69" s="41">
        <v>18714.89</v>
      </c>
      <c r="N69" s="41">
        <v>2510</v>
      </c>
      <c r="O69" s="234"/>
    </row>
    <row r="70" spans="1:15" ht="22.5">
      <c r="A70" s="211"/>
      <c r="B70" s="202"/>
      <c r="C70" s="235"/>
      <c r="D70" s="108" t="s">
        <v>2</v>
      </c>
      <c r="E70" s="42">
        <f>F70+G70+L70+M70+N70</f>
        <v>0</v>
      </c>
      <c r="F70" s="42">
        <v>0</v>
      </c>
      <c r="G70" s="258">
        <v>0</v>
      </c>
      <c r="H70" s="258"/>
      <c r="I70" s="258"/>
      <c r="J70" s="258"/>
      <c r="K70" s="258"/>
      <c r="L70" s="42">
        <v>0</v>
      </c>
      <c r="M70" s="42">
        <v>0</v>
      </c>
      <c r="N70" s="42">
        <v>0</v>
      </c>
      <c r="O70" s="235"/>
    </row>
    <row r="71" spans="1:15" ht="15" customHeight="1">
      <c r="A71" s="211"/>
      <c r="B71" s="255" t="s">
        <v>350</v>
      </c>
      <c r="C71" s="211" t="s">
        <v>346</v>
      </c>
      <c r="D71" s="211"/>
      <c r="E71" s="203" t="s">
        <v>62</v>
      </c>
      <c r="F71" s="203" t="s">
        <v>63</v>
      </c>
      <c r="G71" s="203" t="s">
        <v>4</v>
      </c>
      <c r="H71" s="204" t="s">
        <v>276</v>
      </c>
      <c r="I71" s="204"/>
      <c r="J71" s="204"/>
      <c r="K71" s="204"/>
      <c r="L71" s="203" t="s">
        <v>3</v>
      </c>
      <c r="M71" s="203" t="s">
        <v>64</v>
      </c>
      <c r="N71" s="203" t="s">
        <v>65</v>
      </c>
      <c r="O71" s="212"/>
    </row>
    <row r="72" spans="1:15" ht="22.5">
      <c r="A72" s="211"/>
      <c r="B72" s="255"/>
      <c r="C72" s="211"/>
      <c r="D72" s="211"/>
      <c r="E72" s="203"/>
      <c r="F72" s="203"/>
      <c r="G72" s="203"/>
      <c r="H72" s="105" t="s">
        <v>272</v>
      </c>
      <c r="I72" s="105" t="s">
        <v>273</v>
      </c>
      <c r="J72" s="105" t="s">
        <v>274</v>
      </c>
      <c r="K72" s="105" t="s">
        <v>275</v>
      </c>
      <c r="L72" s="203"/>
      <c r="M72" s="203"/>
      <c r="N72" s="203"/>
      <c r="O72" s="237"/>
    </row>
    <row r="73" spans="1:15">
      <c r="A73" s="211"/>
      <c r="B73" s="255"/>
      <c r="C73" s="211"/>
      <c r="D73" s="211"/>
      <c r="E73" s="106">
        <v>100</v>
      </c>
      <c r="F73" s="106">
        <v>100</v>
      </c>
      <c r="G73" s="106">
        <v>100</v>
      </c>
      <c r="H73" s="106">
        <v>100</v>
      </c>
      <c r="I73" s="106">
        <v>100</v>
      </c>
      <c r="J73" s="106">
        <v>100</v>
      </c>
      <c r="K73" s="106">
        <v>100</v>
      </c>
      <c r="L73" s="106" t="s">
        <v>319</v>
      </c>
      <c r="M73" s="106" t="s">
        <v>319</v>
      </c>
      <c r="N73" s="106" t="s">
        <v>319</v>
      </c>
      <c r="O73" s="238"/>
    </row>
    <row r="74" spans="1:15">
      <c r="A74" s="199" t="s">
        <v>32</v>
      </c>
      <c r="B74" s="202" t="s">
        <v>392</v>
      </c>
      <c r="C74" s="199" t="s">
        <v>346</v>
      </c>
      <c r="D74" s="95" t="s">
        <v>20</v>
      </c>
      <c r="E74" s="47">
        <f>E75+E76+E77+E78</f>
        <v>1629.2199999999998</v>
      </c>
      <c r="F74" s="48">
        <f>F75+F76+F77+F78</f>
        <v>0</v>
      </c>
      <c r="G74" s="220">
        <f>G75+G76+G77+G78</f>
        <v>1629.2199999999998</v>
      </c>
      <c r="H74" s="318"/>
      <c r="I74" s="318"/>
      <c r="J74" s="318"/>
      <c r="K74" s="319"/>
      <c r="L74" s="48">
        <f>L75+L76+L77+L78</f>
        <v>0</v>
      </c>
      <c r="M74" s="48">
        <f>M75+M76+M77+M78</f>
        <v>0</v>
      </c>
      <c r="N74" s="59">
        <f>N75+N76+N77+N78</f>
        <v>0</v>
      </c>
      <c r="O74" s="219" t="s">
        <v>320</v>
      </c>
    </row>
    <row r="75" spans="1:15" ht="33.75">
      <c r="A75" s="200"/>
      <c r="B75" s="202"/>
      <c r="C75" s="200"/>
      <c r="D75" s="95" t="s">
        <v>26</v>
      </c>
      <c r="E75" s="42">
        <f>F75+G75+L75+M75+N75</f>
        <v>402.28323999999998</v>
      </c>
      <c r="F75" s="42">
        <f t="shared" ref="F75:G78" si="6">F80</f>
        <v>0</v>
      </c>
      <c r="G75" s="208">
        <f t="shared" si="6"/>
        <v>402.28323999999998</v>
      </c>
      <c r="H75" s="312"/>
      <c r="I75" s="312"/>
      <c r="J75" s="312"/>
      <c r="K75" s="313"/>
      <c r="L75" s="42">
        <f t="shared" ref="L75:N78" si="7">L80</f>
        <v>0</v>
      </c>
      <c r="M75" s="42">
        <f t="shared" si="7"/>
        <v>0</v>
      </c>
      <c r="N75" s="43">
        <f t="shared" si="7"/>
        <v>0</v>
      </c>
      <c r="O75" s="234"/>
    </row>
    <row r="76" spans="1:15" ht="33.75">
      <c r="A76" s="200"/>
      <c r="B76" s="202"/>
      <c r="C76" s="200"/>
      <c r="D76" s="95" t="s">
        <v>1</v>
      </c>
      <c r="E76" s="45">
        <f>F76+G76+L76+N76+M76</f>
        <v>1206.8167599999999</v>
      </c>
      <c r="F76" s="42">
        <f t="shared" si="6"/>
        <v>0</v>
      </c>
      <c r="G76" s="205">
        <f t="shared" si="6"/>
        <v>1206.8167599999999</v>
      </c>
      <c r="H76" s="312"/>
      <c r="I76" s="312"/>
      <c r="J76" s="312"/>
      <c r="K76" s="313"/>
      <c r="L76" s="42">
        <f t="shared" si="7"/>
        <v>0</v>
      </c>
      <c r="M76" s="42">
        <f t="shared" si="7"/>
        <v>0</v>
      </c>
      <c r="N76" s="43">
        <f t="shared" si="7"/>
        <v>0</v>
      </c>
      <c r="O76" s="234"/>
    </row>
    <row r="77" spans="1:15" ht="33.75">
      <c r="A77" s="200"/>
      <c r="B77" s="202"/>
      <c r="C77" s="316"/>
      <c r="D77" s="95" t="s">
        <v>21</v>
      </c>
      <c r="E77" s="42">
        <f>F77+G77+L77+M77+N77</f>
        <v>20.12</v>
      </c>
      <c r="F77" s="42">
        <f t="shared" si="6"/>
        <v>0</v>
      </c>
      <c r="G77" s="280">
        <f t="shared" si="6"/>
        <v>20.12</v>
      </c>
      <c r="H77" s="312"/>
      <c r="I77" s="312"/>
      <c r="J77" s="312"/>
      <c r="K77" s="313"/>
      <c r="L77" s="42">
        <f t="shared" si="7"/>
        <v>0</v>
      </c>
      <c r="M77" s="42">
        <f t="shared" si="7"/>
        <v>0</v>
      </c>
      <c r="N77" s="43">
        <f t="shared" si="7"/>
        <v>0</v>
      </c>
      <c r="O77" s="234"/>
    </row>
    <row r="78" spans="1:15" ht="22.5">
      <c r="A78" s="254"/>
      <c r="B78" s="202"/>
      <c r="C78" s="317"/>
      <c r="D78" s="95" t="s">
        <v>2</v>
      </c>
      <c r="E78" s="42">
        <f>F78+G78+L78+M78+N78</f>
        <v>0</v>
      </c>
      <c r="F78" s="42">
        <f t="shared" si="6"/>
        <v>0</v>
      </c>
      <c r="G78" s="208">
        <f t="shared" si="6"/>
        <v>0</v>
      </c>
      <c r="H78" s="312"/>
      <c r="I78" s="312"/>
      <c r="J78" s="312"/>
      <c r="K78" s="313"/>
      <c r="L78" s="42">
        <f t="shared" si="7"/>
        <v>0</v>
      </c>
      <c r="M78" s="42">
        <f t="shared" si="7"/>
        <v>0</v>
      </c>
      <c r="N78" s="43">
        <f t="shared" si="7"/>
        <v>0</v>
      </c>
      <c r="O78" s="92"/>
    </row>
    <row r="79" spans="1:15">
      <c r="A79" s="199" t="s">
        <v>29</v>
      </c>
      <c r="B79" s="216" t="s">
        <v>281</v>
      </c>
      <c r="C79" s="199" t="s">
        <v>346</v>
      </c>
      <c r="D79" s="108" t="s">
        <v>20</v>
      </c>
      <c r="E79" s="45">
        <f>E80+E81+E82+E83</f>
        <v>1629.2199999999998</v>
      </c>
      <c r="F79" s="42">
        <f>F80+F81+F82+F83</f>
        <v>0</v>
      </c>
      <c r="G79" s="223">
        <f>G80+G81+G82+G83</f>
        <v>1629.2199999999998</v>
      </c>
      <c r="H79" s="224"/>
      <c r="I79" s="224"/>
      <c r="J79" s="224"/>
      <c r="K79" s="225"/>
      <c r="L79" s="42">
        <f>L80+L81+L82+L83</f>
        <v>0</v>
      </c>
      <c r="M79" s="42">
        <f>M80+M81+M82+M83</f>
        <v>0</v>
      </c>
      <c r="N79" s="42">
        <f>N80+N81+N82+N83</f>
        <v>0</v>
      </c>
      <c r="O79" s="234" t="s">
        <v>320</v>
      </c>
    </row>
    <row r="80" spans="1:15" ht="33.75">
      <c r="A80" s="215"/>
      <c r="B80" s="217"/>
      <c r="C80" s="215"/>
      <c r="D80" s="108" t="s">
        <v>26</v>
      </c>
      <c r="E80" s="42">
        <f>F80+G80+L80+M80+N80</f>
        <v>402.28323999999998</v>
      </c>
      <c r="F80" s="42">
        <v>0</v>
      </c>
      <c r="G80" s="208">
        <v>402.28323999999998</v>
      </c>
      <c r="H80" s="226"/>
      <c r="I80" s="226"/>
      <c r="J80" s="226"/>
      <c r="K80" s="227"/>
      <c r="L80" s="42">
        <v>0</v>
      </c>
      <c r="M80" s="42">
        <v>0</v>
      </c>
      <c r="N80" s="42">
        <v>0</v>
      </c>
      <c r="O80" s="234"/>
    </row>
    <row r="81" spans="1:15" ht="33.75">
      <c r="A81" s="215"/>
      <c r="B81" s="217"/>
      <c r="C81" s="215"/>
      <c r="D81" s="108" t="s">
        <v>1</v>
      </c>
      <c r="E81" s="41">
        <f>F81+G81+L81+M81+N81</f>
        <v>1206.8167599999999</v>
      </c>
      <c r="F81" s="42">
        <v>0</v>
      </c>
      <c r="G81" s="205">
        <v>1206.8167599999999</v>
      </c>
      <c r="H81" s="314"/>
      <c r="I81" s="314"/>
      <c r="J81" s="314"/>
      <c r="K81" s="315"/>
      <c r="L81" s="42">
        <v>0</v>
      </c>
      <c r="M81" s="42">
        <v>0</v>
      </c>
      <c r="N81" s="42">
        <v>0</v>
      </c>
      <c r="O81" s="234"/>
    </row>
    <row r="82" spans="1:15" ht="33.75">
      <c r="A82" s="215"/>
      <c r="B82" s="217"/>
      <c r="C82" s="215"/>
      <c r="D82" s="108" t="s">
        <v>21</v>
      </c>
      <c r="E82" s="42">
        <f>F82+G82+L82+M82+N82</f>
        <v>20.12</v>
      </c>
      <c r="F82" s="42">
        <v>0</v>
      </c>
      <c r="G82" s="280">
        <v>20.12</v>
      </c>
      <c r="H82" s="274"/>
      <c r="I82" s="274"/>
      <c r="J82" s="274"/>
      <c r="K82" s="275"/>
      <c r="L82" s="42">
        <v>0</v>
      </c>
      <c r="M82" s="42">
        <v>0</v>
      </c>
      <c r="N82" s="42">
        <v>0</v>
      </c>
      <c r="O82" s="234"/>
    </row>
    <row r="83" spans="1:15" ht="22.5">
      <c r="A83" s="201"/>
      <c r="B83" s="218"/>
      <c r="C83" s="201"/>
      <c r="D83" s="108" t="s">
        <v>2</v>
      </c>
      <c r="E83" s="42">
        <f>F83+G83+L83+M83+N83</f>
        <v>0</v>
      </c>
      <c r="F83" s="42">
        <v>0</v>
      </c>
      <c r="G83" s="208">
        <v>0</v>
      </c>
      <c r="H83" s="226"/>
      <c r="I83" s="226"/>
      <c r="J83" s="226"/>
      <c r="K83" s="227"/>
      <c r="L83" s="42">
        <v>0</v>
      </c>
      <c r="M83" s="42">
        <v>0</v>
      </c>
      <c r="N83" s="42">
        <v>0</v>
      </c>
      <c r="O83" s="234"/>
    </row>
    <row r="84" spans="1:15">
      <c r="A84" s="199"/>
      <c r="B84" s="216" t="s">
        <v>393</v>
      </c>
      <c r="C84" s="199" t="s">
        <v>346</v>
      </c>
      <c r="D84" s="199"/>
      <c r="E84" s="203" t="s">
        <v>62</v>
      </c>
      <c r="F84" s="203" t="s">
        <v>63</v>
      </c>
      <c r="G84" s="203" t="s">
        <v>4</v>
      </c>
      <c r="H84" s="204" t="s">
        <v>276</v>
      </c>
      <c r="I84" s="204"/>
      <c r="J84" s="204"/>
      <c r="K84" s="204"/>
      <c r="L84" s="203" t="s">
        <v>3</v>
      </c>
      <c r="M84" s="203" t="s">
        <v>64</v>
      </c>
      <c r="N84" s="203" t="s">
        <v>65</v>
      </c>
      <c r="O84" s="234"/>
    </row>
    <row r="85" spans="1:15" ht="22.5">
      <c r="A85" s="200"/>
      <c r="B85" s="311"/>
      <c r="C85" s="200"/>
      <c r="D85" s="200"/>
      <c r="E85" s="203"/>
      <c r="F85" s="203"/>
      <c r="G85" s="203"/>
      <c r="H85" s="105" t="s">
        <v>272</v>
      </c>
      <c r="I85" s="105" t="s">
        <v>273</v>
      </c>
      <c r="J85" s="105" t="s">
        <v>274</v>
      </c>
      <c r="K85" s="105" t="s">
        <v>275</v>
      </c>
      <c r="L85" s="203"/>
      <c r="M85" s="203"/>
      <c r="N85" s="203"/>
      <c r="O85" s="234"/>
    </row>
    <row r="86" spans="1:15">
      <c r="A86" s="254"/>
      <c r="B86" s="218"/>
      <c r="C86" s="201"/>
      <c r="D86" s="254"/>
      <c r="E86" s="106">
        <v>270</v>
      </c>
      <c r="F86" s="106">
        <v>0</v>
      </c>
      <c r="G86" s="107">
        <v>270</v>
      </c>
      <c r="H86" s="106">
        <v>0</v>
      </c>
      <c r="I86" s="106">
        <v>0</v>
      </c>
      <c r="J86" s="106">
        <v>0</v>
      </c>
      <c r="K86" s="106">
        <v>270</v>
      </c>
      <c r="L86" s="106" t="s">
        <v>319</v>
      </c>
      <c r="M86" s="106" t="s">
        <v>319</v>
      </c>
      <c r="N86" s="106" t="s">
        <v>319</v>
      </c>
      <c r="O86" s="235"/>
    </row>
    <row r="87" spans="1:15">
      <c r="A87" s="204" t="s">
        <v>27</v>
      </c>
      <c r="B87" s="204"/>
      <c r="C87" s="204" t="s">
        <v>346</v>
      </c>
      <c r="D87" s="37" t="s">
        <v>20</v>
      </c>
      <c r="E87" s="47">
        <f>E88+E89+E90+E91</f>
        <v>179858.11000000002</v>
      </c>
      <c r="F87" s="47">
        <f>F88+F89+F90+F91</f>
        <v>35805.71</v>
      </c>
      <c r="G87" s="220">
        <f>G88+G89+G90+G91</f>
        <v>41617.14</v>
      </c>
      <c r="H87" s="318"/>
      <c r="I87" s="318"/>
      <c r="J87" s="318"/>
      <c r="K87" s="319"/>
      <c r="L87" s="47">
        <f>L88+L89+L90+L91</f>
        <v>39513.379999999997</v>
      </c>
      <c r="M87" s="77">
        <f>M88+M89+M90+M91</f>
        <v>39563.379999999997</v>
      </c>
      <c r="N87" s="61">
        <f>N88+N89+N90+N91</f>
        <v>23358.5</v>
      </c>
      <c r="O87" s="219" t="s">
        <v>320</v>
      </c>
    </row>
    <row r="88" spans="1:15" ht="24" customHeight="1">
      <c r="A88" s="204"/>
      <c r="B88" s="204"/>
      <c r="C88" s="204"/>
      <c r="D88" s="37" t="s">
        <v>26</v>
      </c>
      <c r="E88" s="42">
        <f>F88+G88+L88+M88+N88</f>
        <v>725.28323999999998</v>
      </c>
      <c r="F88" s="42">
        <f t="shared" ref="F88:F90" si="8">F7+F20+F49+F62</f>
        <v>94</v>
      </c>
      <c r="G88" s="258">
        <f>G75+G49</f>
        <v>631.28323999999998</v>
      </c>
      <c r="H88" s="257"/>
      <c r="I88" s="257"/>
      <c r="J88" s="257"/>
      <c r="K88" s="257"/>
      <c r="L88" s="42">
        <f t="shared" ref="L88:N90" si="9">L7+L20+L49+L62</f>
        <v>0</v>
      </c>
      <c r="M88" s="42">
        <f t="shared" si="9"/>
        <v>0</v>
      </c>
      <c r="N88" s="43">
        <f t="shared" si="9"/>
        <v>0</v>
      </c>
      <c r="O88" s="234"/>
    </row>
    <row r="89" spans="1:15" ht="33.75">
      <c r="A89" s="204"/>
      <c r="B89" s="204"/>
      <c r="C89" s="204"/>
      <c r="D89" s="37" t="s">
        <v>1</v>
      </c>
      <c r="E89" s="45">
        <f>F89+G89+L89+M89+N89</f>
        <v>1206.8167599999999</v>
      </c>
      <c r="F89" s="42">
        <f t="shared" si="8"/>
        <v>0</v>
      </c>
      <c r="G89" s="279">
        <f>G76</f>
        <v>1206.8167599999999</v>
      </c>
      <c r="H89" s="279"/>
      <c r="I89" s="279"/>
      <c r="J89" s="279"/>
      <c r="K89" s="279"/>
      <c r="L89" s="42">
        <f t="shared" si="9"/>
        <v>0</v>
      </c>
      <c r="M89" s="42">
        <f t="shared" si="9"/>
        <v>0</v>
      </c>
      <c r="N89" s="43">
        <f t="shared" si="9"/>
        <v>0</v>
      </c>
      <c r="O89" s="234"/>
    </row>
    <row r="90" spans="1:15" ht="33.75">
      <c r="A90" s="204"/>
      <c r="B90" s="204"/>
      <c r="C90" s="204"/>
      <c r="D90" s="37" t="s">
        <v>21</v>
      </c>
      <c r="E90" s="41">
        <f>F90+G90+L90+M90+N90</f>
        <v>177926.01</v>
      </c>
      <c r="F90" s="41">
        <f t="shared" si="8"/>
        <v>35711.71</v>
      </c>
      <c r="G90" s="256">
        <f>G9+G22+G51+G64+G82</f>
        <v>39779.040000000001</v>
      </c>
      <c r="H90" s="257"/>
      <c r="I90" s="257"/>
      <c r="J90" s="257"/>
      <c r="K90" s="257"/>
      <c r="L90" s="41">
        <f t="shared" si="9"/>
        <v>39513.379999999997</v>
      </c>
      <c r="M90" s="41">
        <f t="shared" si="9"/>
        <v>39563.379999999997</v>
      </c>
      <c r="N90" s="44">
        <f t="shared" si="9"/>
        <v>23358.5</v>
      </c>
      <c r="O90" s="234"/>
    </row>
    <row r="91" spans="1:15" ht="22.5">
      <c r="A91" s="204"/>
      <c r="B91" s="204"/>
      <c r="C91" s="204"/>
      <c r="D91" s="37" t="s">
        <v>2</v>
      </c>
      <c r="E91" s="42">
        <f>F91+G91+L91+M91+N91</f>
        <v>0</v>
      </c>
      <c r="F91" s="42">
        <v>0</v>
      </c>
      <c r="G91" s="258">
        <v>0</v>
      </c>
      <c r="H91" s="258"/>
      <c r="I91" s="258"/>
      <c r="J91" s="258"/>
      <c r="K91" s="258"/>
      <c r="L91" s="42">
        <v>0</v>
      </c>
      <c r="M91" s="42">
        <v>0</v>
      </c>
      <c r="N91" s="43">
        <v>0</v>
      </c>
      <c r="O91" s="235"/>
    </row>
  </sheetData>
  <mergeCells count="204">
    <mergeCell ref="A87:B91"/>
    <mergeCell ref="C87:C91"/>
    <mergeCell ref="G61:K61"/>
    <mergeCell ref="G62:K62"/>
    <mergeCell ref="G63:K63"/>
    <mergeCell ref="G64:K64"/>
    <mergeCell ref="A2:O2"/>
    <mergeCell ref="I1:O1"/>
    <mergeCell ref="O16:O18"/>
    <mergeCell ref="O29:O31"/>
    <mergeCell ref="O37:O39"/>
    <mergeCell ref="O45:O47"/>
    <mergeCell ref="O58:O60"/>
    <mergeCell ref="O71:O73"/>
    <mergeCell ref="G88:K88"/>
    <mergeCell ref="H16:K16"/>
    <mergeCell ref="G19:K19"/>
    <mergeCell ref="G20:K20"/>
    <mergeCell ref="G21:K21"/>
    <mergeCell ref="G22:K22"/>
    <mergeCell ref="G23:K23"/>
    <mergeCell ref="G24:K24"/>
    <mergeCell ref="G25:K25"/>
    <mergeCell ref="G26:K26"/>
    <mergeCell ref="A61:A65"/>
    <mergeCell ref="B61:B65"/>
    <mergeCell ref="A66:A73"/>
    <mergeCell ref="B66:B70"/>
    <mergeCell ref="B71:B73"/>
    <mergeCell ref="G90:K90"/>
    <mergeCell ref="B19:B23"/>
    <mergeCell ref="D37:D39"/>
    <mergeCell ref="E37:E38"/>
    <mergeCell ref="B32:B36"/>
    <mergeCell ref="C32:C36"/>
    <mergeCell ref="B24:B28"/>
    <mergeCell ref="C24:C28"/>
    <mergeCell ref="B40:B44"/>
    <mergeCell ref="G89:K89"/>
    <mergeCell ref="G32:K32"/>
    <mergeCell ref="G33:K33"/>
    <mergeCell ref="G34:K34"/>
    <mergeCell ref="G35:K35"/>
    <mergeCell ref="G36:K36"/>
    <mergeCell ref="G37:G38"/>
    <mergeCell ref="H37:K37"/>
    <mergeCell ref="G53:K53"/>
    <mergeCell ref="G54:K54"/>
    <mergeCell ref="G48:K48"/>
    <mergeCell ref="G49:K49"/>
    <mergeCell ref="G50:K50"/>
    <mergeCell ref="G51:K51"/>
    <mergeCell ref="G52:K52"/>
    <mergeCell ref="O40:O44"/>
    <mergeCell ref="L71:L72"/>
    <mergeCell ref="M71:M72"/>
    <mergeCell ref="H71:K71"/>
    <mergeCell ref="G65:K65"/>
    <mergeCell ref="G67:K67"/>
    <mergeCell ref="G68:K68"/>
    <mergeCell ref="N71:N72"/>
    <mergeCell ref="H29:K29"/>
    <mergeCell ref="D45:D47"/>
    <mergeCell ref="E45:E46"/>
    <mergeCell ref="G40:K40"/>
    <mergeCell ref="G41:K41"/>
    <mergeCell ref="G42:K42"/>
    <mergeCell ref="G43:K43"/>
    <mergeCell ref="G44:K44"/>
    <mergeCell ref="G45:G46"/>
    <mergeCell ref="H45:K45"/>
    <mergeCell ref="G4:K4"/>
    <mergeCell ref="G5:K5"/>
    <mergeCell ref="G6:K6"/>
    <mergeCell ref="G7:K7"/>
    <mergeCell ref="G8:K8"/>
    <mergeCell ref="A40:A47"/>
    <mergeCell ref="B48:B52"/>
    <mergeCell ref="B58:B60"/>
    <mergeCell ref="B45:B47"/>
    <mergeCell ref="B53:B57"/>
    <mergeCell ref="F45:F46"/>
    <mergeCell ref="F37:F38"/>
    <mergeCell ref="F58:F59"/>
    <mergeCell ref="C53:C57"/>
    <mergeCell ref="C58:C60"/>
    <mergeCell ref="D58:D60"/>
    <mergeCell ref="C45:C47"/>
    <mergeCell ref="C40:C44"/>
    <mergeCell ref="A53:A60"/>
    <mergeCell ref="A48:A52"/>
    <mergeCell ref="D29:D31"/>
    <mergeCell ref="E29:E30"/>
    <mergeCell ref="F29:F30"/>
    <mergeCell ref="G27:K27"/>
    <mergeCell ref="A19:A23"/>
    <mergeCell ref="A24:A31"/>
    <mergeCell ref="A32:A39"/>
    <mergeCell ref="O24:O28"/>
    <mergeCell ref="B29:B31"/>
    <mergeCell ref="C29:C31"/>
    <mergeCell ref="A3:A4"/>
    <mergeCell ref="B3:B4"/>
    <mergeCell ref="C3:C4"/>
    <mergeCell ref="D3:D4"/>
    <mergeCell ref="F3:N3"/>
    <mergeCell ref="O3:O4"/>
    <mergeCell ref="O11:O15"/>
    <mergeCell ref="E16:E17"/>
    <mergeCell ref="F16:F17"/>
    <mergeCell ref="L16:L17"/>
    <mergeCell ref="M16:M17"/>
    <mergeCell ref="N16:N17"/>
    <mergeCell ref="A11:A18"/>
    <mergeCell ref="B11:B15"/>
    <mergeCell ref="G9:K9"/>
    <mergeCell ref="G10:K10"/>
    <mergeCell ref="G11:K11"/>
    <mergeCell ref="E3:E4"/>
    <mergeCell ref="A6:A10"/>
    <mergeCell ref="B6:B10"/>
    <mergeCell ref="O6:O10"/>
    <mergeCell ref="C11:C15"/>
    <mergeCell ref="B16:B18"/>
    <mergeCell ref="C16:C18"/>
    <mergeCell ref="D16:D18"/>
    <mergeCell ref="C6:C10"/>
    <mergeCell ref="G12:K12"/>
    <mergeCell ref="G13:K13"/>
    <mergeCell ref="G14:K14"/>
    <mergeCell ref="G15:K15"/>
    <mergeCell ref="G16:G17"/>
    <mergeCell ref="E71:E72"/>
    <mergeCell ref="F71:F72"/>
    <mergeCell ref="G71:G72"/>
    <mergeCell ref="G91:K91"/>
    <mergeCell ref="O48:O52"/>
    <mergeCell ref="O32:O36"/>
    <mergeCell ref="B37:B39"/>
    <mergeCell ref="C37:C39"/>
    <mergeCell ref="C19:C23"/>
    <mergeCell ref="O19:O23"/>
    <mergeCell ref="L37:L38"/>
    <mergeCell ref="M37:M38"/>
    <mergeCell ref="N37:N38"/>
    <mergeCell ref="M45:M46"/>
    <mergeCell ref="N45:N46"/>
    <mergeCell ref="L45:L46"/>
    <mergeCell ref="L58:L59"/>
    <mergeCell ref="M58:M59"/>
    <mergeCell ref="N58:N59"/>
    <mergeCell ref="L29:L30"/>
    <mergeCell ref="M29:M30"/>
    <mergeCell ref="N29:N30"/>
    <mergeCell ref="G28:K28"/>
    <mergeCell ref="G29:G30"/>
    <mergeCell ref="G76:K76"/>
    <mergeCell ref="G77:K77"/>
    <mergeCell ref="C79:C83"/>
    <mergeCell ref="B79:B83"/>
    <mergeCell ref="A79:A83"/>
    <mergeCell ref="G87:K87"/>
    <mergeCell ref="O87:O91"/>
    <mergeCell ref="C48:C52"/>
    <mergeCell ref="C61:C65"/>
    <mergeCell ref="O61:O65"/>
    <mergeCell ref="O53:O57"/>
    <mergeCell ref="E58:E59"/>
    <mergeCell ref="G55:K55"/>
    <mergeCell ref="G56:K56"/>
    <mergeCell ref="G57:K57"/>
    <mergeCell ref="G58:G59"/>
    <mergeCell ref="H58:K58"/>
    <mergeCell ref="C66:C70"/>
    <mergeCell ref="G66:K66"/>
    <mergeCell ref="O66:O70"/>
    <mergeCell ref="G69:K69"/>
    <mergeCell ref="G70:K70"/>
    <mergeCell ref="C71:C73"/>
    <mergeCell ref="D71:D73"/>
    <mergeCell ref="A84:A86"/>
    <mergeCell ref="B84:B86"/>
    <mergeCell ref="C84:C86"/>
    <mergeCell ref="D84:D86"/>
    <mergeCell ref="O79:O86"/>
    <mergeCell ref="O74:O77"/>
    <mergeCell ref="G78:K78"/>
    <mergeCell ref="E84:E85"/>
    <mergeCell ref="F84:F85"/>
    <mergeCell ref="G84:G85"/>
    <mergeCell ref="H84:K84"/>
    <mergeCell ref="L84:L85"/>
    <mergeCell ref="M84:M85"/>
    <mergeCell ref="N84:N85"/>
    <mergeCell ref="G79:K79"/>
    <mergeCell ref="G80:K80"/>
    <mergeCell ref="G81:K81"/>
    <mergeCell ref="G82:K82"/>
    <mergeCell ref="G83:K83"/>
    <mergeCell ref="B74:B78"/>
    <mergeCell ref="C74:C78"/>
    <mergeCell ref="A74:A78"/>
    <mergeCell ref="G74:K74"/>
    <mergeCell ref="G75:K75"/>
  </mergeCells>
  <pageMargins left="0.70866141732283472" right="0.70866141732283472" top="0.74803149606299213" bottom="0.74803149606299213" header="0.31496062992125984" footer="0.31496062992125984"/>
  <pageSetup paperSize="9" scale="74" firstPageNumber="32" fitToHeight="0" orientation="landscape" useFirstPageNumber="1"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tabSelected="1" view="pageBreakPreview" topLeftCell="A13" zoomScaleSheetLayoutView="100" workbookViewId="0">
      <selection activeCell="G11" sqref="G11"/>
    </sheetView>
  </sheetViews>
  <sheetFormatPr defaultRowHeight="15"/>
  <cols>
    <col min="1" max="1" width="7.5703125" style="24" customWidth="1"/>
    <col min="2" max="2" width="19.7109375" style="1" customWidth="1"/>
    <col min="3" max="3" width="10.85546875" style="1" customWidth="1"/>
    <col min="4" max="4" width="21.5703125" style="1" customWidth="1"/>
    <col min="5" max="5" width="9.5703125" style="1" bestFit="1" customWidth="1"/>
    <col min="6" max="9" width="9.140625" style="1"/>
    <col min="10" max="10" width="9.140625" style="63"/>
    <col min="11" max="11" width="19.85546875" style="1" customWidth="1"/>
    <col min="12" max="16384" width="9.140625" style="1"/>
  </cols>
  <sheetData>
    <row r="1" spans="1:11" ht="61.5" customHeight="1">
      <c r="A1" s="53"/>
      <c r="B1" s="53"/>
      <c r="C1" s="53"/>
      <c r="D1" s="53"/>
      <c r="E1" s="53"/>
      <c r="F1" s="53"/>
      <c r="G1" s="53"/>
      <c r="H1" s="131" t="s">
        <v>351</v>
      </c>
      <c r="I1" s="326"/>
      <c r="J1" s="326"/>
      <c r="K1" s="326"/>
    </row>
    <row r="2" spans="1:11">
      <c r="A2" s="272" t="s">
        <v>190</v>
      </c>
      <c r="B2" s="272"/>
      <c r="C2" s="272"/>
      <c r="D2" s="272"/>
      <c r="E2" s="272"/>
      <c r="F2" s="272"/>
      <c r="G2" s="272"/>
      <c r="H2" s="272"/>
      <c r="I2" s="272"/>
      <c r="J2" s="272"/>
      <c r="K2" s="272"/>
    </row>
    <row r="3" spans="1:11" ht="15" customHeight="1">
      <c r="A3" s="211" t="s">
        <v>19</v>
      </c>
      <c r="B3" s="204" t="s">
        <v>22</v>
      </c>
      <c r="C3" s="204" t="s">
        <v>23</v>
      </c>
      <c r="D3" s="204" t="s">
        <v>6</v>
      </c>
      <c r="E3" s="204" t="s">
        <v>28</v>
      </c>
      <c r="F3" s="204" t="s">
        <v>24</v>
      </c>
      <c r="G3" s="204"/>
      <c r="H3" s="204"/>
      <c r="I3" s="204"/>
      <c r="J3" s="204"/>
      <c r="K3" s="204" t="s">
        <v>25</v>
      </c>
    </row>
    <row r="4" spans="1:11" ht="18.75" customHeight="1">
      <c r="A4" s="211"/>
      <c r="B4" s="204"/>
      <c r="C4" s="204"/>
      <c r="D4" s="204"/>
      <c r="E4" s="204"/>
      <c r="F4" s="29" t="s">
        <v>5</v>
      </c>
      <c r="G4" s="29" t="s">
        <v>4</v>
      </c>
      <c r="H4" s="29" t="s">
        <v>3</v>
      </c>
      <c r="I4" s="29" t="s">
        <v>64</v>
      </c>
      <c r="J4" s="101" t="s">
        <v>65</v>
      </c>
      <c r="K4" s="204"/>
    </row>
    <row r="5" spans="1:11">
      <c r="A5" s="28">
        <v>1</v>
      </c>
      <c r="B5" s="27">
        <v>2</v>
      </c>
      <c r="C5" s="27">
        <v>3</v>
      </c>
      <c r="D5" s="27">
        <v>4</v>
      </c>
      <c r="E5" s="27">
        <v>5</v>
      </c>
      <c r="F5" s="27">
        <v>6</v>
      </c>
      <c r="G5" s="27">
        <v>7</v>
      </c>
      <c r="H5" s="27">
        <v>8</v>
      </c>
      <c r="I5" s="27">
        <v>9</v>
      </c>
      <c r="J5" s="102">
        <v>10</v>
      </c>
      <c r="K5" s="27">
        <v>11</v>
      </c>
    </row>
    <row r="6" spans="1:11">
      <c r="A6" s="211">
        <v>1</v>
      </c>
      <c r="B6" s="325" t="s">
        <v>30</v>
      </c>
      <c r="C6" s="204" t="s">
        <v>346</v>
      </c>
      <c r="D6" s="30" t="s">
        <v>20</v>
      </c>
      <c r="E6" s="47">
        <f t="shared" ref="E6:J6" si="0">E7+E8+E9+E10</f>
        <v>121846.01</v>
      </c>
      <c r="F6" s="47">
        <f t="shared" si="0"/>
        <v>23568.3</v>
      </c>
      <c r="G6" s="47">
        <f t="shared" si="0"/>
        <v>25009.97</v>
      </c>
      <c r="H6" s="47">
        <f t="shared" si="0"/>
        <v>24845.73</v>
      </c>
      <c r="I6" s="47">
        <f t="shared" si="0"/>
        <v>24850.71</v>
      </c>
      <c r="J6" s="61">
        <f t="shared" si="0"/>
        <v>23571.3</v>
      </c>
      <c r="K6" s="219" t="s">
        <v>352</v>
      </c>
    </row>
    <row r="7" spans="1:11" ht="22.5" customHeight="1">
      <c r="A7" s="211"/>
      <c r="B7" s="325"/>
      <c r="C7" s="204"/>
      <c r="D7" s="30" t="s">
        <v>26</v>
      </c>
      <c r="E7" s="42">
        <f>F7+G7+H7+I7+J7</f>
        <v>0</v>
      </c>
      <c r="F7" s="42">
        <f t="shared" ref="F7:J9" si="1">F12+F17</f>
        <v>0</v>
      </c>
      <c r="G7" s="42">
        <f t="shared" si="1"/>
        <v>0</v>
      </c>
      <c r="H7" s="42">
        <f t="shared" si="1"/>
        <v>0</v>
      </c>
      <c r="I7" s="42">
        <f t="shared" si="1"/>
        <v>0</v>
      </c>
      <c r="J7" s="43">
        <f t="shared" si="1"/>
        <v>0</v>
      </c>
      <c r="K7" s="234"/>
    </row>
    <row r="8" spans="1:11" ht="21" customHeight="1">
      <c r="A8" s="211"/>
      <c r="B8" s="325"/>
      <c r="C8" s="204"/>
      <c r="D8" s="30" t="s">
        <v>1</v>
      </c>
      <c r="E8" s="42">
        <f>F8+G8+H8+I8+J8</f>
        <v>0</v>
      </c>
      <c r="F8" s="42">
        <f t="shared" si="1"/>
        <v>0</v>
      </c>
      <c r="G8" s="42">
        <f t="shared" si="1"/>
        <v>0</v>
      </c>
      <c r="H8" s="42">
        <f t="shared" si="1"/>
        <v>0</v>
      </c>
      <c r="I8" s="42">
        <f t="shared" si="1"/>
        <v>0</v>
      </c>
      <c r="J8" s="43">
        <f t="shared" si="1"/>
        <v>0</v>
      </c>
      <c r="K8" s="234"/>
    </row>
    <row r="9" spans="1:11" ht="22.5" customHeight="1">
      <c r="A9" s="211"/>
      <c r="B9" s="325"/>
      <c r="C9" s="204"/>
      <c r="D9" s="30" t="s">
        <v>21</v>
      </c>
      <c r="E9" s="41">
        <f>F9+G9+H9+I9+J9</f>
        <v>121846.01</v>
      </c>
      <c r="F9" s="41">
        <f t="shared" si="1"/>
        <v>23568.3</v>
      </c>
      <c r="G9" s="41">
        <f t="shared" si="1"/>
        <v>25009.97</v>
      </c>
      <c r="H9" s="41">
        <f t="shared" si="1"/>
        <v>24845.73</v>
      </c>
      <c r="I9" s="41">
        <f t="shared" si="1"/>
        <v>24850.71</v>
      </c>
      <c r="J9" s="44">
        <f t="shared" si="1"/>
        <v>23571.3</v>
      </c>
      <c r="K9" s="234"/>
    </row>
    <row r="10" spans="1:11" ht="17.25" customHeight="1">
      <c r="A10" s="211"/>
      <c r="B10" s="325"/>
      <c r="C10" s="204"/>
      <c r="D10" s="30" t="s">
        <v>2</v>
      </c>
      <c r="E10" s="42">
        <f>F10+G10+H10+I10+J10</f>
        <v>0</v>
      </c>
      <c r="F10" s="42">
        <v>0</v>
      </c>
      <c r="G10" s="42">
        <v>0</v>
      </c>
      <c r="H10" s="42">
        <v>0</v>
      </c>
      <c r="I10" s="42">
        <v>0</v>
      </c>
      <c r="J10" s="43">
        <v>0</v>
      </c>
      <c r="K10" s="235"/>
    </row>
    <row r="11" spans="1:11">
      <c r="A11" s="211" t="s">
        <v>7</v>
      </c>
      <c r="B11" s="202" t="s">
        <v>66</v>
      </c>
      <c r="C11" s="204" t="s">
        <v>346</v>
      </c>
      <c r="D11" s="108" t="s">
        <v>20</v>
      </c>
      <c r="E11" s="45">
        <f t="shared" ref="E11:J11" si="2">E12+E13+E14+E15</f>
        <v>120096.01</v>
      </c>
      <c r="F11" s="45">
        <f t="shared" si="2"/>
        <v>23218.3</v>
      </c>
      <c r="G11" s="45">
        <f t="shared" si="2"/>
        <v>24659.97</v>
      </c>
      <c r="H11" s="45">
        <f t="shared" si="2"/>
        <v>24495.73</v>
      </c>
      <c r="I11" s="45">
        <f t="shared" si="2"/>
        <v>24500.71</v>
      </c>
      <c r="J11" s="45">
        <f t="shared" si="2"/>
        <v>23221.3</v>
      </c>
      <c r="K11" s="219" t="s">
        <v>352</v>
      </c>
    </row>
    <row r="12" spans="1:11" ht="21.75" customHeight="1">
      <c r="A12" s="211"/>
      <c r="B12" s="202"/>
      <c r="C12" s="204"/>
      <c r="D12" s="108" t="s">
        <v>26</v>
      </c>
      <c r="E12" s="42">
        <f>F12+G12+H12+I12+J12</f>
        <v>0</v>
      </c>
      <c r="F12" s="42">
        <v>0</v>
      </c>
      <c r="G12" s="42">
        <v>0</v>
      </c>
      <c r="H12" s="42">
        <v>0</v>
      </c>
      <c r="I12" s="42">
        <v>0</v>
      </c>
      <c r="J12" s="42">
        <v>0</v>
      </c>
      <c r="K12" s="234"/>
    </row>
    <row r="13" spans="1:11" ht="20.25" customHeight="1">
      <c r="A13" s="211"/>
      <c r="B13" s="202"/>
      <c r="C13" s="204"/>
      <c r="D13" s="108" t="s">
        <v>1</v>
      </c>
      <c r="E13" s="42">
        <f>F13+G13+H13+I13+J13</f>
        <v>0</v>
      </c>
      <c r="F13" s="42">
        <v>0</v>
      </c>
      <c r="G13" s="42">
        <v>0</v>
      </c>
      <c r="H13" s="42">
        <v>0</v>
      </c>
      <c r="I13" s="42">
        <v>0</v>
      </c>
      <c r="J13" s="42">
        <v>0</v>
      </c>
      <c r="K13" s="234"/>
    </row>
    <row r="14" spans="1:11" ht="22.5" customHeight="1">
      <c r="A14" s="211"/>
      <c r="B14" s="202"/>
      <c r="C14" s="204"/>
      <c r="D14" s="108" t="s">
        <v>21</v>
      </c>
      <c r="E14" s="41">
        <f>F14+G14+H14+I14+J14</f>
        <v>120096.01</v>
      </c>
      <c r="F14" s="41">
        <v>23218.3</v>
      </c>
      <c r="G14" s="45">
        <v>24659.97</v>
      </c>
      <c r="H14" s="41">
        <v>24495.73</v>
      </c>
      <c r="I14" s="41">
        <v>24500.71</v>
      </c>
      <c r="J14" s="41">
        <v>23221.3</v>
      </c>
      <c r="K14" s="234"/>
    </row>
    <row r="15" spans="1:11" ht="12.75" customHeight="1">
      <c r="A15" s="211"/>
      <c r="B15" s="202"/>
      <c r="C15" s="204"/>
      <c r="D15" s="108" t="s">
        <v>2</v>
      </c>
      <c r="E15" s="42">
        <f>F15+G15+H15+I15+J15</f>
        <v>0</v>
      </c>
      <c r="F15" s="42">
        <v>0</v>
      </c>
      <c r="G15" s="42">
        <v>0</v>
      </c>
      <c r="H15" s="42">
        <v>0</v>
      </c>
      <c r="I15" s="42">
        <v>0</v>
      </c>
      <c r="J15" s="42">
        <v>0</v>
      </c>
      <c r="K15" s="235"/>
    </row>
    <row r="16" spans="1:11">
      <c r="A16" s="211" t="s">
        <v>8</v>
      </c>
      <c r="B16" s="202" t="s">
        <v>31</v>
      </c>
      <c r="C16" s="204" t="s">
        <v>346</v>
      </c>
      <c r="D16" s="108" t="s">
        <v>20</v>
      </c>
      <c r="E16" s="45">
        <f t="shared" ref="E16:J16" si="3">E17+E18+E19+E20</f>
        <v>1750</v>
      </c>
      <c r="F16" s="42">
        <f t="shared" si="3"/>
        <v>350</v>
      </c>
      <c r="G16" s="42">
        <f t="shared" si="3"/>
        <v>350</v>
      </c>
      <c r="H16" s="42">
        <f t="shared" si="3"/>
        <v>350</v>
      </c>
      <c r="I16" s="42">
        <f t="shared" si="3"/>
        <v>350</v>
      </c>
      <c r="J16" s="42">
        <f t="shared" si="3"/>
        <v>350</v>
      </c>
      <c r="K16" s="219" t="s">
        <v>352</v>
      </c>
    </row>
    <row r="17" spans="1:11" ht="24" customHeight="1">
      <c r="A17" s="211"/>
      <c r="B17" s="202"/>
      <c r="C17" s="204"/>
      <c r="D17" s="108" t="s">
        <v>26</v>
      </c>
      <c r="E17" s="42">
        <f>F17+G17+H17+I17+J17</f>
        <v>0</v>
      </c>
      <c r="F17" s="42">
        <v>0</v>
      </c>
      <c r="G17" s="42">
        <v>0</v>
      </c>
      <c r="H17" s="42">
        <v>0</v>
      </c>
      <c r="I17" s="42">
        <v>0</v>
      </c>
      <c r="J17" s="42">
        <v>0</v>
      </c>
      <c r="K17" s="234"/>
    </row>
    <row r="18" spans="1:11" ht="16.5" customHeight="1">
      <c r="A18" s="211"/>
      <c r="B18" s="202"/>
      <c r="C18" s="204"/>
      <c r="D18" s="108" t="s">
        <v>1</v>
      </c>
      <c r="E18" s="42">
        <f>F18+G18+H18+I18+J18</f>
        <v>0</v>
      </c>
      <c r="F18" s="42">
        <v>0</v>
      </c>
      <c r="G18" s="42">
        <v>0</v>
      </c>
      <c r="H18" s="42">
        <v>0</v>
      </c>
      <c r="I18" s="42">
        <v>0</v>
      </c>
      <c r="J18" s="42">
        <v>0</v>
      </c>
      <c r="K18" s="234"/>
    </row>
    <row r="19" spans="1:11" ht="24" customHeight="1">
      <c r="A19" s="211"/>
      <c r="B19" s="202"/>
      <c r="C19" s="204"/>
      <c r="D19" s="108" t="s">
        <v>21</v>
      </c>
      <c r="E19" s="45">
        <f>F19+G19+H19+I19+J19</f>
        <v>1750</v>
      </c>
      <c r="F19" s="42">
        <v>350</v>
      </c>
      <c r="G19" s="42">
        <v>350</v>
      </c>
      <c r="H19" s="42">
        <v>350</v>
      </c>
      <c r="I19" s="42">
        <v>350</v>
      </c>
      <c r="J19" s="42">
        <v>350</v>
      </c>
      <c r="K19" s="234"/>
    </row>
    <row r="20" spans="1:11" ht="13.5" customHeight="1">
      <c r="A20" s="211"/>
      <c r="B20" s="202"/>
      <c r="C20" s="204"/>
      <c r="D20" s="108" t="s">
        <v>2</v>
      </c>
      <c r="E20" s="42">
        <f>F20+G20+H20+I20+J20</f>
        <v>0</v>
      </c>
      <c r="F20" s="42">
        <v>0</v>
      </c>
      <c r="G20" s="42">
        <v>0</v>
      </c>
      <c r="H20" s="42">
        <v>0</v>
      </c>
      <c r="I20" s="42">
        <v>0</v>
      </c>
      <c r="J20" s="42">
        <v>0</v>
      </c>
      <c r="K20" s="235"/>
    </row>
    <row r="21" spans="1:11">
      <c r="A21" s="204" t="s">
        <v>20</v>
      </c>
      <c r="B21" s="204"/>
      <c r="C21" s="204" t="s">
        <v>346</v>
      </c>
      <c r="D21" s="30" t="s">
        <v>20</v>
      </c>
      <c r="E21" s="47">
        <f t="shared" ref="E21:J21" si="4">E22+E23+E24+E25</f>
        <v>121846.01</v>
      </c>
      <c r="F21" s="47">
        <f t="shared" si="4"/>
        <v>23568.3</v>
      </c>
      <c r="G21" s="47">
        <f t="shared" si="4"/>
        <v>25009.97</v>
      </c>
      <c r="H21" s="47">
        <f t="shared" si="4"/>
        <v>24845.73</v>
      </c>
      <c r="I21" s="47">
        <f t="shared" si="4"/>
        <v>24850.71</v>
      </c>
      <c r="J21" s="61">
        <f t="shared" si="4"/>
        <v>23571.3</v>
      </c>
      <c r="K21" s="219" t="s">
        <v>352</v>
      </c>
    </row>
    <row r="22" spans="1:11" ht="21" customHeight="1">
      <c r="A22" s="204"/>
      <c r="B22" s="204"/>
      <c r="C22" s="204"/>
      <c r="D22" s="30" t="s">
        <v>26</v>
      </c>
      <c r="E22" s="42">
        <f>F22+G22+H22+I22+J22</f>
        <v>0</v>
      </c>
      <c r="F22" s="42">
        <f t="shared" ref="F22:J24" si="5">F7</f>
        <v>0</v>
      </c>
      <c r="G22" s="42">
        <f t="shared" si="5"/>
        <v>0</v>
      </c>
      <c r="H22" s="42">
        <f t="shared" si="5"/>
        <v>0</v>
      </c>
      <c r="I22" s="42">
        <f t="shared" si="5"/>
        <v>0</v>
      </c>
      <c r="J22" s="43">
        <f t="shared" si="5"/>
        <v>0</v>
      </c>
      <c r="K22" s="234"/>
    </row>
    <row r="23" spans="1:11" ht="16.5" customHeight="1">
      <c r="A23" s="204"/>
      <c r="B23" s="204"/>
      <c r="C23" s="204"/>
      <c r="D23" s="30" t="s">
        <v>1</v>
      </c>
      <c r="E23" s="42">
        <f>F23+G23+H23+I23+J23</f>
        <v>0</v>
      </c>
      <c r="F23" s="42">
        <f t="shared" si="5"/>
        <v>0</v>
      </c>
      <c r="G23" s="42">
        <f t="shared" si="5"/>
        <v>0</v>
      </c>
      <c r="H23" s="42">
        <f t="shared" si="5"/>
        <v>0</v>
      </c>
      <c r="I23" s="42">
        <f t="shared" si="5"/>
        <v>0</v>
      </c>
      <c r="J23" s="43">
        <f t="shared" si="5"/>
        <v>0</v>
      </c>
      <c r="K23" s="234"/>
    </row>
    <row r="24" spans="1:11" ht="23.25" customHeight="1">
      <c r="A24" s="204"/>
      <c r="B24" s="204"/>
      <c r="C24" s="204"/>
      <c r="D24" s="30" t="s">
        <v>21</v>
      </c>
      <c r="E24" s="41">
        <f>F24+G24+H24+I24+J24</f>
        <v>121846.01</v>
      </c>
      <c r="F24" s="41">
        <f t="shared" si="5"/>
        <v>23568.3</v>
      </c>
      <c r="G24" s="41">
        <f t="shared" si="5"/>
        <v>25009.97</v>
      </c>
      <c r="H24" s="41">
        <f t="shared" si="5"/>
        <v>24845.73</v>
      </c>
      <c r="I24" s="41">
        <f t="shared" si="5"/>
        <v>24850.71</v>
      </c>
      <c r="J24" s="44">
        <f t="shared" si="5"/>
        <v>23571.3</v>
      </c>
      <c r="K24" s="234"/>
    </row>
    <row r="25" spans="1:11" ht="13.5" customHeight="1">
      <c r="A25" s="204"/>
      <c r="B25" s="204"/>
      <c r="C25" s="204"/>
      <c r="D25" s="30" t="s">
        <v>2</v>
      </c>
      <c r="E25" s="42">
        <f>F25+G25+H25+I25+J25</f>
        <v>0</v>
      </c>
      <c r="F25" s="42">
        <v>0</v>
      </c>
      <c r="G25" s="42">
        <v>0</v>
      </c>
      <c r="H25" s="42">
        <v>0</v>
      </c>
      <c r="I25" s="42">
        <v>0</v>
      </c>
      <c r="J25" s="43">
        <v>0</v>
      </c>
      <c r="K25" s="235"/>
    </row>
    <row r="27" spans="1:11">
      <c r="A27" s="1"/>
    </row>
    <row r="28" spans="1:11">
      <c r="A28" s="1"/>
    </row>
    <row r="29" spans="1:11">
      <c r="A29" s="1"/>
    </row>
    <row r="30" spans="1:11">
      <c r="A30" s="1"/>
    </row>
    <row r="31" spans="1:11">
      <c r="A31" s="1"/>
    </row>
    <row r="32" spans="1:11">
      <c r="A32" s="1"/>
    </row>
  </sheetData>
  <mergeCells count="24">
    <mergeCell ref="E3:E4"/>
    <mergeCell ref="F3:J3"/>
    <mergeCell ref="K3:K4"/>
    <mergeCell ref="A2:K2"/>
    <mergeCell ref="H1:K1"/>
    <mergeCell ref="A3:A4"/>
    <mergeCell ref="B3:B4"/>
    <mergeCell ref="C3:C4"/>
    <mergeCell ref="D3:D4"/>
    <mergeCell ref="A11:A15"/>
    <mergeCell ref="B11:B15"/>
    <mergeCell ref="C11:C15"/>
    <mergeCell ref="K11:K15"/>
    <mergeCell ref="A6:A10"/>
    <mergeCell ref="B6:B10"/>
    <mergeCell ref="C6:C10"/>
    <mergeCell ref="K6:K10"/>
    <mergeCell ref="K21:K25"/>
    <mergeCell ref="C16:C20"/>
    <mergeCell ref="K16:K20"/>
    <mergeCell ref="A16:A20"/>
    <mergeCell ref="B16:B20"/>
    <mergeCell ref="A21:B25"/>
    <mergeCell ref="C21:C25"/>
  </mergeCells>
  <pageMargins left="0.70866141732283472" right="0.70866141732283472" top="0.74803149606299213" bottom="0.74803149606299213" header="0.31496062992125984" footer="0.31496062992125984"/>
  <pageSetup paperSize="9" scale="97" firstPageNumber="40" fitToHeight="0" orientation="landscape" useFirstPageNumber="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4</vt:i4>
      </vt:variant>
    </vt:vector>
  </HeadingPairs>
  <TitlesOfParts>
    <vt:vector size="14" baseType="lpstr">
      <vt:lpstr>Паспорт мун. программы</vt:lpstr>
      <vt:lpstr>Целевые показатели</vt:lpstr>
      <vt:lpstr>Методика показателей</vt:lpstr>
      <vt:lpstr>Методика результатов</vt:lpstr>
      <vt:lpstr>адресный перечень шк</vt:lpstr>
      <vt:lpstr>адресный перечень сад</vt:lpstr>
      <vt:lpstr>Перечень мероприятий ПП I </vt:lpstr>
      <vt:lpstr>Перечень мероприятий ПП II</vt:lpstr>
      <vt:lpstr>Перечень мероприятий ПП IV</vt:lpstr>
      <vt:lpstr>Лист1</vt:lpstr>
      <vt:lpstr>'Целевые показатели'!Заголовки_для_печати</vt:lpstr>
      <vt:lpstr>'Перечень мероприятий ПП II'!Область_печати</vt:lpstr>
      <vt:lpstr>'Перечень мероприятий ПП IV'!Область_печати</vt:lpstr>
      <vt:lpstr>'Целевые показатели'!Область_печати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ChepikDA</dc:creator>
  <dc:description>exif_MSED_201ed7500fbfe8c8b8cfe20a38fea086ba23c98e8d7d986db2b9dccdf53f6886</dc:description>
  <cp:lastModifiedBy>SW Tech AIO</cp:lastModifiedBy>
  <cp:lastPrinted>2024-06-17T12:23:39Z</cp:lastPrinted>
  <dcterms:created xsi:type="dcterms:W3CDTF">2020-09-02T09:10:59Z</dcterms:created>
  <dcterms:modified xsi:type="dcterms:W3CDTF">2024-06-20T13:14:11Z</dcterms:modified>
</cp:coreProperties>
</file>